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8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ylvierochet/Documents/1-Stef/RCB/Challenge BPM/"/>
    </mc:Choice>
  </mc:AlternateContent>
  <bookViews>
    <workbookView xWindow="520" yWindow="460" windowWidth="26820" windowHeight="18500" activeTab="1"/>
  </bookViews>
  <sheets>
    <sheet name="Filles" sheetId="7" r:id="rId1"/>
    <sheet name="Garçons" sheetId="6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38" i="6" l="1"/>
  <c r="AD29" i="6"/>
  <c r="AD4" i="6"/>
  <c r="AD17" i="6"/>
  <c r="AD13" i="6"/>
  <c r="AD40" i="6"/>
  <c r="AB48" i="7"/>
  <c r="AB44" i="7"/>
  <c r="AB47" i="7"/>
  <c r="AB43" i="7"/>
  <c r="AD50" i="6"/>
  <c r="AD49" i="6"/>
  <c r="AD46" i="6"/>
  <c r="AD43" i="6"/>
  <c r="AD39" i="6"/>
  <c r="AD37" i="6"/>
  <c r="AD54" i="6"/>
  <c r="AB31" i="7"/>
  <c r="AB30" i="7"/>
  <c r="AB28" i="7"/>
  <c r="AB29" i="7"/>
  <c r="AB26" i="7"/>
  <c r="AB27" i="7"/>
  <c r="AB21" i="7"/>
  <c r="AB23" i="7"/>
  <c r="AB20" i="7"/>
  <c r="AB18" i="7"/>
  <c r="AB16" i="7"/>
  <c r="AB15" i="7"/>
  <c r="AD31" i="6"/>
  <c r="AD32" i="6"/>
  <c r="AD28" i="6"/>
  <c r="AD30" i="6"/>
  <c r="AD27" i="6"/>
  <c r="AD26" i="6"/>
  <c r="AD19" i="6"/>
  <c r="AD22" i="6"/>
  <c r="AD20" i="6"/>
  <c r="AD21" i="6"/>
  <c r="AB9" i="7"/>
  <c r="AB6" i="7"/>
  <c r="AB7" i="7"/>
  <c r="AD11" i="6"/>
  <c r="AD14" i="6"/>
  <c r="AD7" i="6"/>
  <c r="AD8" i="6"/>
  <c r="AD10" i="6"/>
  <c r="AD9" i="6"/>
  <c r="AD12" i="6"/>
  <c r="AD5" i="6"/>
  <c r="AD6" i="6"/>
  <c r="AD3" i="6"/>
  <c r="AD51" i="6"/>
  <c r="AD48" i="6"/>
  <c r="AD47" i="6"/>
  <c r="AD41" i="6"/>
  <c r="AD34" i="6"/>
  <c r="AD25" i="6"/>
  <c r="AD24" i="6"/>
  <c r="AD23" i="6"/>
  <c r="AD18" i="6"/>
  <c r="AB33" i="7"/>
  <c r="AB32" i="7"/>
  <c r="AB17" i="7"/>
  <c r="AB25" i="7"/>
  <c r="AB24" i="7"/>
  <c r="AB19" i="7"/>
  <c r="AB5" i="7"/>
  <c r="AD52" i="6"/>
  <c r="AD45" i="6"/>
  <c r="AD44" i="6"/>
  <c r="AD42" i="6"/>
  <c r="AB50" i="7"/>
  <c r="AB46" i="7"/>
  <c r="AB41" i="7"/>
  <c r="AB42" i="7"/>
  <c r="AB45" i="7"/>
  <c r="AB40" i="7"/>
  <c r="AB39" i="7"/>
  <c r="AB38" i="7"/>
  <c r="AD33" i="6"/>
  <c r="AB36" i="7"/>
  <c r="AB35" i="7"/>
  <c r="AB34" i="7"/>
  <c r="AB12" i="7"/>
  <c r="AB10" i="7"/>
  <c r="AB13" i="7"/>
  <c r="AB11" i="7"/>
  <c r="AB8" i="7"/>
  <c r="AB3" i="7"/>
  <c r="AB4" i="7"/>
  <c r="AD53" i="6"/>
  <c r="AB49" i="7"/>
  <c r="AB22" i="7"/>
</calcChain>
</file>

<file path=xl/sharedStrings.xml><?xml version="1.0" encoding="utf-8"?>
<sst xmlns="http://schemas.openxmlformats.org/spreadsheetml/2006/main" count="261" uniqueCount="165">
  <si>
    <t>SAUTS</t>
  </si>
  <si>
    <t>LANCERS</t>
  </si>
  <si>
    <t>Points</t>
  </si>
  <si>
    <t>BENJAMINS</t>
  </si>
  <si>
    <t>Poids</t>
  </si>
  <si>
    <t>Hockey</t>
  </si>
  <si>
    <t>TOTAL</t>
  </si>
  <si>
    <t>PUPILLES</t>
  </si>
  <si>
    <t>Disque</t>
  </si>
  <si>
    <t>MINIMES</t>
  </si>
  <si>
    <t>Perche</t>
  </si>
  <si>
    <t>Javelot</t>
  </si>
  <si>
    <t>SPRINT</t>
  </si>
  <si>
    <t>60H</t>
  </si>
  <si>
    <t>80H</t>
  </si>
  <si>
    <t>Haut</t>
  </si>
  <si>
    <t>LUCA Marco-06</t>
  </si>
  <si>
    <t>Long</t>
  </si>
  <si>
    <t>DEMI-FOND</t>
  </si>
  <si>
    <t>150H</t>
  </si>
  <si>
    <t>BENJAMINES</t>
  </si>
  <si>
    <t>DA SILVA LUCAS Camille-07</t>
  </si>
  <si>
    <t>DA SILVA LUCAS Solène-05</t>
  </si>
  <si>
    <t>LUCA Chloé-08</t>
  </si>
  <si>
    <t>BECHOU Sébastien-06</t>
  </si>
  <si>
    <t>PIATEK Evan-04</t>
  </si>
  <si>
    <t>VOLCY Ilan-04</t>
  </si>
  <si>
    <t>BAH Youssoufou-06</t>
  </si>
  <si>
    <t>SEXTON James-07</t>
  </si>
  <si>
    <t>TORCOLI Lavinia-05</t>
  </si>
  <si>
    <t>MRHANA Lina-07</t>
  </si>
  <si>
    <t>GILLOZ Zoé-07</t>
  </si>
  <si>
    <t>PIATEK Lauren-06</t>
  </si>
  <si>
    <t>PETIT Charline-05</t>
  </si>
  <si>
    <t>DUPLAT Alice-06</t>
  </si>
  <si>
    <t>TZIVRI Christina-05</t>
  </si>
  <si>
    <t>HUGHES Sasha-04</t>
  </si>
  <si>
    <t>VD BROECK Abdoullah-07</t>
  </si>
  <si>
    <t>DE FEYTER Manon-04</t>
  </si>
  <si>
    <t>SEGUY James-09</t>
  </si>
  <si>
    <t>4,02,60</t>
  </si>
  <si>
    <t>MORTET Lucas-09</t>
  </si>
  <si>
    <t>CAUDRON Thibaut-05</t>
  </si>
  <si>
    <t>DE LANNOY Camila-08</t>
  </si>
  <si>
    <t>BOUJOUR Imane-06</t>
  </si>
  <si>
    <t>PIERRE Héloise-04</t>
  </si>
  <si>
    <t>10,0m</t>
  </si>
  <si>
    <t>9,7m</t>
  </si>
  <si>
    <t>13,7m</t>
  </si>
  <si>
    <t>10,4m</t>
  </si>
  <si>
    <t>HOEVENAEGHEL Maya-08</t>
  </si>
  <si>
    <t>BENNASSAR Yousra-09</t>
  </si>
  <si>
    <t>LACROIX Vanessa-09</t>
  </si>
  <si>
    <t>2,40,58</t>
  </si>
  <si>
    <t>2,38,21</t>
  </si>
  <si>
    <t>JANSSEN Zoe-09</t>
  </si>
  <si>
    <t>HEES Maxime-09</t>
  </si>
  <si>
    <t>2,22,93</t>
  </si>
  <si>
    <t>D'ARIENZO Romuald-08</t>
  </si>
  <si>
    <t>SCHEERE Victoria-07</t>
  </si>
  <si>
    <t>MARCHAND Camille-07</t>
  </si>
  <si>
    <t>FIEVEZ Aline-06</t>
  </si>
  <si>
    <t>LACROIX Julie-06</t>
  </si>
  <si>
    <t>LATINI Emma-07</t>
  </si>
  <si>
    <t>DI MASCIO Emma-07</t>
  </si>
  <si>
    <t>DE CUMONT Jean-06</t>
  </si>
  <si>
    <t>GREENSLADE Elliot-06</t>
  </si>
  <si>
    <t>VALNOT Paul-06</t>
  </si>
  <si>
    <t>OLLIER Antoine-06</t>
  </si>
  <si>
    <t>ROUYET Gilles-07</t>
  </si>
  <si>
    <t>HEES Julien-07</t>
  </si>
  <si>
    <t>RAPHAEL Emile-06</t>
  </si>
  <si>
    <t>DELACOURT Elisa-04</t>
  </si>
  <si>
    <t>WERY Agathe-04</t>
  </si>
  <si>
    <t>REQUETTE Louise-05</t>
  </si>
  <si>
    <t>GREENSLADE Mathieu-04</t>
  </si>
  <si>
    <t>DELOGNE Sacha-05</t>
  </si>
  <si>
    <t>BOUJOUR Moncef-04</t>
  </si>
  <si>
    <t>SCHEERE Theodore-05</t>
  </si>
  <si>
    <t>MALKIC Pierre-05</t>
  </si>
  <si>
    <t>BAH Ali Arida-04</t>
  </si>
  <si>
    <t>BOMBORIDIS Ilias-04</t>
  </si>
  <si>
    <t>4,01,59</t>
  </si>
  <si>
    <t>BRITS Gaspard-04</t>
  </si>
  <si>
    <t>PAQUAY Rosie-09</t>
  </si>
  <si>
    <t>CHARPENTIER Francesca-09</t>
  </si>
  <si>
    <t>SCHREURS Julien-08</t>
  </si>
  <si>
    <t>BLONDEAU Benjamin-09</t>
  </si>
  <si>
    <t>3,21,5m</t>
  </si>
  <si>
    <t>3,36,52</t>
  </si>
  <si>
    <t>3,53,34</t>
  </si>
  <si>
    <t>4,03,7m</t>
  </si>
  <si>
    <t>4,15,59</t>
  </si>
  <si>
    <t>RUTZE MULOT Luka-05</t>
  </si>
  <si>
    <t>3,40,54</t>
  </si>
  <si>
    <t>3,40,63</t>
  </si>
  <si>
    <t>VAN DE CASSERIE Emma-09</t>
  </si>
  <si>
    <t>10,8m</t>
  </si>
  <si>
    <t>PIRKLOVA Barbara-09</t>
  </si>
  <si>
    <t>10,9m</t>
  </si>
  <si>
    <t>2,05,0m</t>
  </si>
  <si>
    <t>2,18,7m</t>
  </si>
  <si>
    <t>2,32,8m</t>
  </si>
  <si>
    <t>2,45,9m</t>
  </si>
  <si>
    <t>9,8m</t>
  </si>
  <si>
    <t>THIENPONT Lucie-06</t>
  </si>
  <si>
    <t>13,8m</t>
  </si>
  <si>
    <t>3,58,3m</t>
  </si>
  <si>
    <t>4,17,5m</t>
  </si>
  <si>
    <t>4,20,1m</t>
  </si>
  <si>
    <t>GALANI Filipa-06</t>
  </si>
  <si>
    <t>4,21,3m</t>
  </si>
  <si>
    <t>4,24,3m</t>
  </si>
  <si>
    <t>4,24,5m</t>
  </si>
  <si>
    <t>EL KHATTABI Lina-06</t>
  </si>
  <si>
    <t>5,07,6m</t>
  </si>
  <si>
    <t>12,8m</t>
  </si>
  <si>
    <t>12,9m</t>
  </si>
  <si>
    <t>13,5m</t>
  </si>
  <si>
    <t>3,48,2m</t>
  </si>
  <si>
    <t>3,53,10</t>
  </si>
  <si>
    <t>3,56,4m</t>
  </si>
  <si>
    <t>WILLE Luca-07</t>
  </si>
  <si>
    <t>11,5m</t>
  </si>
  <si>
    <t>PAQUOT Joris-04</t>
  </si>
  <si>
    <t>16,2m</t>
  </si>
  <si>
    <t>17,1m</t>
  </si>
  <si>
    <t>MATHE Julian-04</t>
  </si>
  <si>
    <t>3,40,0m</t>
  </si>
  <si>
    <t>PONCIN Malo-04</t>
  </si>
  <si>
    <t>3,26,68</t>
  </si>
  <si>
    <t>3,52,70</t>
  </si>
  <si>
    <t>3,13,89</t>
  </si>
  <si>
    <t>PEETERS Aldo-08</t>
  </si>
  <si>
    <t>VANDENHOUWEELE Achille-08</t>
  </si>
  <si>
    <t>VANDENHOUWEELE Robin-08</t>
  </si>
  <si>
    <t>NEJMAN Matthieu-09</t>
  </si>
  <si>
    <t>KRZYSZTOFOWICZ Tadusz-08</t>
  </si>
  <si>
    <t>2,05,31</t>
  </si>
  <si>
    <t>DOPPLER Garance-08</t>
  </si>
  <si>
    <t>BODDEWYN Alexandre-06</t>
  </si>
  <si>
    <t>VAN AKEN Quentin-06</t>
  </si>
  <si>
    <t>MALKIC Nicolas-07</t>
  </si>
  <si>
    <t>GODEFROID Emiel-07</t>
  </si>
  <si>
    <t>KUPKER Johannes-07</t>
  </si>
  <si>
    <t>ROUSSEAU Léa-06</t>
  </si>
  <si>
    <t>BLOCKHUYS Anoa-06</t>
  </si>
  <si>
    <t>BLONDEAU Clémence-06</t>
  </si>
  <si>
    <t>RUTZE MULOT Yuna-07</t>
  </si>
  <si>
    <t>RENARD Léonie-07</t>
  </si>
  <si>
    <t>DEVALET Elodie-06</t>
  </si>
  <si>
    <t>RIDOLFO Anika-06</t>
  </si>
  <si>
    <t>3,58,27</t>
  </si>
  <si>
    <t>BOLELA Dissy-04</t>
  </si>
  <si>
    <t>MARGOT Tom-04</t>
  </si>
  <si>
    <t>VANDENHOUWEELE Tristan-04</t>
  </si>
  <si>
    <t>3,23,10</t>
  </si>
  <si>
    <t>2,58,54</t>
  </si>
  <si>
    <t>BRUNELLES Jessy-04</t>
  </si>
  <si>
    <t>HEROUFFOSSE Louise-05</t>
  </si>
  <si>
    <t>BEER Camille-05</t>
  </si>
  <si>
    <t>10,1m</t>
  </si>
  <si>
    <t>DUPLAT Gilles-08</t>
  </si>
  <si>
    <t>4,00,47</t>
  </si>
  <si>
    <t>3,36,48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</si>
</sst>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23"/>
      </patternFill>
    </fill>
    <fill>
      <patternFill patternType="solid">
        <fgColor rgb="FFFFC000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23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/>
    <xf numFmtId="0" fontId="7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6" fillId="0" borderId="0" xfId="0" applyFont="1" applyBorder="1"/>
    <xf numFmtId="2" fontId="2" fillId="0" borderId="8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0" borderId="0" xfId="0" applyFont="1" applyBorder="1"/>
    <xf numFmtId="0" fontId="4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34" xfId="0" applyFont="1" applyFill="1" applyBorder="1"/>
    <xf numFmtId="0" fontId="2" fillId="5" borderId="3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27" xfId="0" applyNumberFormat="1" applyFont="1" applyBorder="1"/>
    <xf numFmtId="0" fontId="5" fillId="0" borderId="27" xfId="0" applyFont="1" applyBorder="1"/>
    <xf numFmtId="0" fontId="5" fillId="0" borderId="28" xfId="0" applyFont="1" applyBorder="1"/>
    <xf numFmtId="2" fontId="2" fillId="0" borderId="3" xfId="0" applyNumberFormat="1" applyFont="1" applyFill="1" applyBorder="1" applyAlignment="1">
      <alignment horizontal="center"/>
    </xf>
    <xf numFmtId="0" fontId="5" fillId="0" borderId="35" xfId="0" applyFont="1" applyBorder="1"/>
    <xf numFmtId="2" fontId="2" fillId="0" borderId="5" xfId="0" applyNumberFormat="1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1" fillId="0" borderId="27" xfId="0" applyFont="1" applyFill="1" applyBorder="1" applyAlignment="1"/>
    <xf numFmtId="0" fontId="11" fillId="0" borderId="35" xfId="0" applyFont="1" applyFill="1" applyBorder="1" applyAlignment="1"/>
    <xf numFmtId="0" fontId="11" fillId="0" borderId="28" xfId="0" applyFont="1" applyFill="1" applyBorder="1" applyAlignment="1"/>
    <xf numFmtId="2" fontId="2" fillId="0" borderId="10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35" xfId="0" applyNumberFormat="1" applyFont="1" applyBorder="1"/>
    <xf numFmtId="2" fontId="2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2" xfId="0" applyFont="1" applyBorder="1" applyAlignment="1">
      <alignment vertical="center"/>
    </xf>
    <xf numFmtId="2" fontId="2" fillId="0" borderId="33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2" fontId="4" fillId="4" borderId="1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2" fontId="4" fillId="4" borderId="5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2" fontId="4" fillId="0" borderId="9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2" fillId="0" borderId="15" xfId="0" applyFont="1" applyBorder="1" applyAlignment="1"/>
    <xf numFmtId="0" fontId="12" fillId="0" borderId="16" xfId="0" applyFont="1" applyBorder="1" applyAlignment="1"/>
    <xf numFmtId="0" fontId="13" fillId="0" borderId="2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29" xfId="0" applyFont="1" applyBorder="1" applyAlignment="1"/>
    <xf numFmtId="0" fontId="1" fillId="0" borderId="30" xfId="0" applyFont="1" applyBorder="1" applyAlignment="1"/>
    <xf numFmtId="0" fontId="13" fillId="0" borderId="29" xfId="0" applyFont="1" applyBorder="1" applyAlignment="1">
      <alignment horizontal="center"/>
    </xf>
    <xf numFmtId="0" fontId="1" fillId="0" borderId="29" xfId="0" applyFont="1" applyBorder="1" applyAlignment="1"/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mruColors>
      <color rgb="FFE9E1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B50"/>
  <sheetViews>
    <sheetView view="pageLayout" workbookViewId="0"/>
  </sheetViews>
  <sheetFormatPr baseColWidth="10" defaultColWidth="10.83203125" defaultRowHeight="15" x14ac:dyDescent="0.2"/>
  <cols>
    <col min="1" max="1" width="24.1640625" style="1" customWidth="1"/>
    <col min="2" max="13" width="5.83203125" style="1" customWidth="1"/>
    <col min="14" max="14" width="7.83203125" style="1" customWidth="1"/>
    <col min="15" max="27" width="5.83203125" style="1" customWidth="1"/>
    <col min="28" max="28" width="7" style="1" customWidth="1"/>
    <col min="29" max="16384" width="10.83203125" style="1"/>
  </cols>
  <sheetData>
    <row r="1" spans="1:28" s="2" customFormat="1" ht="20" thickBot="1" x14ac:dyDescent="0.3">
      <c r="A1" s="7"/>
      <c r="B1" s="130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133" t="s">
        <v>18</v>
      </c>
      <c r="O1" s="134"/>
      <c r="P1" s="135" t="s">
        <v>0</v>
      </c>
      <c r="Q1" s="136"/>
      <c r="R1" s="136"/>
      <c r="S1" s="136"/>
      <c r="T1" s="136"/>
      <c r="U1" s="137"/>
      <c r="V1" s="135" t="s">
        <v>1</v>
      </c>
      <c r="W1" s="138"/>
      <c r="X1" s="138"/>
      <c r="Y1" s="138"/>
      <c r="Z1" s="139"/>
      <c r="AA1" s="137"/>
      <c r="AB1" s="21"/>
    </row>
    <row r="2" spans="1:28" ht="16" thickBot="1" x14ac:dyDescent="0.25">
      <c r="A2" s="20" t="s">
        <v>20</v>
      </c>
      <c r="B2" s="14">
        <v>60</v>
      </c>
      <c r="C2" s="12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13"/>
      <c r="N2" s="14">
        <v>600</v>
      </c>
      <c r="O2" s="15" t="s">
        <v>2</v>
      </c>
      <c r="P2" s="11" t="s">
        <v>15</v>
      </c>
      <c r="Q2" s="12" t="s">
        <v>2</v>
      </c>
      <c r="R2" s="12" t="s">
        <v>17</v>
      </c>
      <c r="S2" s="12" t="s">
        <v>2</v>
      </c>
      <c r="T2" s="12"/>
      <c r="U2" s="13"/>
      <c r="V2" s="11" t="s">
        <v>4</v>
      </c>
      <c r="W2" s="12" t="s">
        <v>2</v>
      </c>
      <c r="X2" s="12" t="s">
        <v>5</v>
      </c>
      <c r="Y2" s="12" t="s">
        <v>2</v>
      </c>
      <c r="Z2" s="12"/>
      <c r="AA2" s="13"/>
      <c r="AB2" s="20" t="s">
        <v>6</v>
      </c>
    </row>
    <row r="3" spans="1:28" x14ac:dyDescent="0.2">
      <c r="A3" s="60" t="s">
        <v>43</v>
      </c>
      <c r="B3" s="46" t="s">
        <v>161</v>
      </c>
      <c r="C3" s="28">
        <v>353</v>
      </c>
      <c r="D3" s="29"/>
      <c r="E3" s="29"/>
      <c r="F3" s="29"/>
      <c r="G3" s="29"/>
      <c r="H3" s="29"/>
      <c r="I3" s="29"/>
      <c r="J3" s="29"/>
      <c r="K3" s="29"/>
      <c r="L3" s="29"/>
      <c r="M3" s="30"/>
      <c r="N3" s="31" t="s">
        <v>100</v>
      </c>
      <c r="O3" s="32">
        <v>492</v>
      </c>
      <c r="P3" s="27">
        <v>0.9</v>
      </c>
      <c r="Q3" s="28">
        <v>119</v>
      </c>
      <c r="R3" s="10">
        <v>3.08</v>
      </c>
      <c r="S3" s="28">
        <v>156</v>
      </c>
      <c r="T3" s="29"/>
      <c r="U3" s="30"/>
      <c r="V3" s="8">
        <v>5.64</v>
      </c>
      <c r="W3" s="28">
        <v>257</v>
      </c>
      <c r="X3" s="34">
        <v>14.68</v>
      </c>
      <c r="Y3" s="28">
        <v>85</v>
      </c>
      <c r="Z3" s="29"/>
      <c r="AA3" s="35"/>
      <c r="AB3" s="55">
        <f>C3+O3+Q3+S3+W3</f>
        <v>1377</v>
      </c>
    </row>
    <row r="4" spans="1:28" x14ac:dyDescent="0.2">
      <c r="A4" s="60" t="s">
        <v>23</v>
      </c>
      <c r="B4" s="46" t="s">
        <v>49</v>
      </c>
      <c r="C4" s="28">
        <v>295</v>
      </c>
      <c r="D4" s="29"/>
      <c r="E4" s="29"/>
      <c r="F4" s="29"/>
      <c r="G4" s="29"/>
      <c r="H4" s="29"/>
      <c r="I4" s="29"/>
      <c r="J4" s="29"/>
      <c r="K4" s="29"/>
      <c r="L4" s="29"/>
      <c r="M4" s="30"/>
      <c r="N4" s="31" t="s">
        <v>101</v>
      </c>
      <c r="O4" s="32">
        <v>317</v>
      </c>
      <c r="P4" s="27">
        <v>0.91</v>
      </c>
      <c r="Q4" s="28">
        <v>126</v>
      </c>
      <c r="R4" s="10">
        <v>2.7</v>
      </c>
      <c r="S4" s="28">
        <v>90</v>
      </c>
      <c r="T4" s="29"/>
      <c r="U4" s="30"/>
      <c r="V4" s="8">
        <v>5.52</v>
      </c>
      <c r="W4" s="28">
        <v>249</v>
      </c>
      <c r="X4" s="34">
        <v>13.28</v>
      </c>
      <c r="Y4" s="28">
        <v>68</v>
      </c>
      <c r="Z4" s="29"/>
      <c r="AA4" s="35"/>
      <c r="AB4" s="55">
        <f>C4+O4+Q4+S4+W4</f>
        <v>1077</v>
      </c>
    </row>
    <row r="5" spans="1:28" x14ac:dyDescent="0.2">
      <c r="A5" s="60" t="s">
        <v>98</v>
      </c>
      <c r="B5" s="46" t="s">
        <v>99</v>
      </c>
      <c r="C5" s="28">
        <v>209</v>
      </c>
      <c r="D5" s="29"/>
      <c r="E5" s="29"/>
      <c r="F5" s="29"/>
      <c r="G5" s="29"/>
      <c r="H5" s="29"/>
      <c r="I5" s="29"/>
      <c r="J5" s="29"/>
      <c r="K5" s="29"/>
      <c r="L5" s="29"/>
      <c r="M5" s="30"/>
      <c r="N5" s="31" t="s">
        <v>102</v>
      </c>
      <c r="O5" s="32">
        <v>174</v>
      </c>
      <c r="P5" s="27"/>
      <c r="Q5" s="28"/>
      <c r="R5" s="10"/>
      <c r="S5" s="28"/>
      <c r="T5" s="29"/>
      <c r="U5" s="30"/>
      <c r="V5" s="8">
        <v>3.36</v>
      </c>
      <c r="W5" s="28">
        <v>111</v>
      </c>
      <c r="X5" s="34"/>
      <c r="Y5" s="28"/>
      <c r="Z5" s="29"/>
      <c r="AA5" s="35"/>
      <c r="AB5" s="55">
        <f>C5+O5+W5</f>
        <v>494</v>
      </c>
    </row>
    <row r="6" spans="1:28" x14ac:dyDescent="0.2">
      <c r="A6" s="60" t="s">
        <v>51</v>
      </c>
      <c r="B6" s="46">
        <v>11.76</v>
      </c>
      <c r="C6" s="28">
        <v>122</v>
      </c>
      <c r="D6" s="29"/>
      <c r="E6" s="29"/>
      <c r="F6" s="29"/>
      <c r="G6" s="29"/>
      <c r="H6" s="29"/>
      <c r="I6" s="29"/>
      <c r="J6" s="29"/>
      <c r="K6" s="29"/>
      <c r="L6" s="29"/>
      <c r="M6" s="30"/>
      <c r="N6" s="31" t="s">
        <v>54</v>
      </c>
      <c r="O6" s="32">
        <v>130</v>
      </c>
      <c r="P6" s="27"/>
      <c r="Q6" s="28"/>
      <c r="R6" s="10">
        <v>2.84</v>
      </c>
      <c r="S6" s="28">
        <v>113</v>
      </c>
      <c r="T6" s="29"/>
      <c r="U6" s="30"/>
      <c r="V6" s="8"/>
      <c r="W6" s="28"/>
      <c r="X6" s="34">
        <v>13.12</v>
      </c>
      <c r="Y6" s="28">
        <v>66</v>
      </c>
      <c r="Z6" s="29"/>
      <c r="AA6" s="35"/>
      <c r="AB6" s="55">
        <f>C6+O6+S6+Y6</f>
        <v>431</v>
      </c>
    </row>
    <row r="7" spans="1:28" x14ac:dyDescent="0.2">
      <c r="A7" s="60" t="s">
        <v>96</v>
      </c>
      <c r="B7" s="46" t="s">
        <v>97</v>
      </c>
      <c r="C7" s="28">
        <v>225</v>
      </c>
      <c r="D7" s="29"/>
      <c r="E7" s="29"/>
      <c r="F7" s="29"/>
      <c r="G7" s="29"/>
      <c r="H7" s="29"/>
      <c r="I7" s="29"/>
      <c r="J7" s="29"/>
      <c r="K7" s="29"/>
      <c r="L7" s="29"/>
      <c r="M7" s="30"/>
      <c r="N7" s="31"/>
      <c r="O7" s="32"/>
      <c r="P7" s="27"/>
      <c r="Q7" s="28"/>
      <c r="R7" s="10"/>
      <c r="S7" s="28"/>
      <c r="T7" s="29"/>
      <c r="U7" s="30"/>
      <c r="V7" s="8">
        <v>3.7</v>
      </c>
      <c r="W7" s="28">
        <v>132</v>
      </c>
      <c r="X7" s="34">
        <v>10.69</v>
      </c>
      <c r="Y7" s="28">
        <v>36</v>
      </c>
      <c r="Z7" s="29"/>
      <c r="AA7" s="35"/>
      <c r="AB7" s="55">
        <f>C7+W7+Y7</f>
        <v>393</v>
      </c>
    </row>
    <row r="8" spans="1:28" x14ac:dyDescent="0.2">
      <c r="A8" s="60" t="s">
        <v>50</v>
      </c>
      <c r="B8" s="46">
        <v>10.84</v>
      </c>
      <c r="C8" s="28">
        <v>259</v>
      </c>
      <c r="D8" s="29"/>
      <c r="E8" s="29"/>
      <c r="F8" s="29"/>
      <c r="G8" s="29"/>
      <c r="H8" s="29"/>
      <c r="I8" s="29"/>
      <c r="J8" s="29"/>
      <c r="K8" s="29"/>
      <c r="L8" s="29"/>
      <c r="M8" s="30"/>
      <c r="N8" s="31"/>
      <c r="O8" s="32"/>
      <c r="P8" s="27"/>
      <c r="Q8" s="28"/>
      <c r="R8" s="10"/>
      <c r="S8" s="28"/>
      <c r="T8" s="29"/>
      <c r="U8" s="30"/>
      <c r="V8" s="8"/>
      <c r="W8" s="28"/>
      <c r="X8" s="34">
        <v>15.03</v>
      </c>
      <c r="Y8" s="28">
        <v>89</v>
      </c>
      <c r="Z8" s="29"/>
      <c r="AA8" s="35"/>
      <c r="AB8" s="55">
        <f>C8+Y8</f>
        <v>348</v>
      </c>
    </row>
    <row r="9" spans="1:28" x14ac:dyDescent="0.2">
      <c r="A9" s="60" t="s">
        <v>139</v>
      </c>
      <c r="B9" s="46">
        <v>10.86</v>
      </c>
      <c r="C9" s="28">
        <v>256</v>
      </c>
      <c r="D9" s="29"/>
      <c r="E9" s="29"/>
      <c r="F9" s="29"/>
      <c r="G9" s="29"/>
      <c r="H9" s="29"/>
      <c r="I9" s="29"/>
      <c r="J9" s="29"/>
      <c r="K9" s="29"/>
      <c r="L9" s="29"/>
      <c r="M9" s="30"/>
      <c r="N9" s="31"/>
      <c r="O9" s="32"/>
      <c r="P9" s="27"/>
      <c r="Q9" s="28"/>
      <c r="R9" s="10">
        <v>1.99</v>
      </c>
      <c r="S9" s="28">
        <v>3</v>
      </c>
      <c r="T9" s="29"/>
      <c r="U9" s="30"/>
      <c r="V9" s="8"/>
      <c r="W9" s="28"/>
      <c r="X9" s="34">
        <v>9.23</v>
      </c>
      <c r="Y9" s="28">
        <v>19</v>
      </c>
      <c r="Z9" s="29"/>
      <c r="AA9" s="35"/>
      <c r="AB9" s="55">
        <f>C9+S9+Y9</f>
        <v>278</v>
      </c>
    </row>
    <row r="10" spans="1:28" x14ac:dyDescent="0.2">
      <c r="A10" s="60" t="s">
        <v>84</v>
      </c>
      <c r="B10" s="46">
        <v>10.98</v>
      </c>
      <c r="C10" s="28">
        <v>235</v>
      </c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1"/>
      <c r="O10" s="32"/>
      <c r="P10" s="27"/>
      <c r="Q10" s="28"/>
      <c r="R10" s="10"/>
      <c r="S10" s="28"/>
      <c r="T10" s="29"/>
      <c r="U10" s="30"/>
      <c r="V10" s="8"/>
      <c r="W10" s="28"/>
      <c r="X10" s="34"/>
      <c r="Y10" s="28"/>
      <c r="Z10" s="29"/>
      <c r="AA10" s="35"/>
      <c r="AB10" s="55">
        <f>C10</f>
        <v>235</v>
      </c>
    </row>
    <row r="11" spans="1:28" x14ac:dyDescent="0.2">
      <c r="A11" s="60" t="s">
        <v>52</v>
      </c>
      <c r="B11" s="46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1" t="s">
        <v>53</v>
      </c>
      <c r="O11" s="32">
        <v>113</v>
      </c>
      <c r="P11" s="27"/>
      <c r="Q11" s="28"/>
      <c r="R11" s="10"/>
      <c r="S11" s="28"/>
      <c r="T11" s="29"/>
      <c r="U11" s="30"/>
      <c r="V11" s="8"/>
      <c r="W11" s="28"/>
      <c r="X11" s="34"/>
      <c r="Y11" s="28"/>
      <c r="Z11" s="29"/>
      <c r="AA11" s="35"/>
      <c r="AB11" s="55">
        <f>O11</f>
        <v>113</v>
      </c>
    </row>
    <row r="12" spans="1:28" x14ac:dyDescent="0.2">
      <c r="A12" s="60" t="s">
        <v>85</v>
      </c>
      <c r="B12" s="46">
        <v>12.31</v>
      </c>
      <c r="C12" s="28">
        <v>62</v>
      </c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31"/>
      <c r="O12" s="32"/>
      <c r="P12" s="27"/>
      <c r="Q12" s="28"/>
      <c r="R12" s="10"/>
      <c r="S12" s="28"/>
      <c r="T12" s="29"/>
      <c r="U12" s="30"/>
      <c r="V12" s="8"/>
      <c r="W12" s="28"/>
      <c r="X12" s="34"/>
      <c r="Y12" s="28"/>
      <c r="Z12" s="29"/>
      <c r="AA12" s="35"/>
      <c r="AB12" s="55">
        <f>C12</f>
        <v>62</v>
      </c>
    </row>
    <row r="13" spans="1:28" ht="16" thickBot="1" x14ac:dyDescent="0.25">
      <c r="A13" s="60" t="s">
        <v>55</v>
      </c>
      <c r="B13" s="46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31"/>
      <c r="O13" s="32"/>
      <c r="P13" s="27"/>
      <c r="Q13" s="28"/>
      <c r="R13" s="10"/>
      <c r="S13" s="28"/>
      <c r="T13" s="29"/>
      <c r="U13" s="30"/>
      <c r="V13" s="8"/>
      <c r="W13" s="28"/>
      <c r="X13" s="34">
        <v>10.92</v>
      </c>
      <c r="Y13" s="28">
        <v>39</v>
      </c>
      <c r="Z13" s="29"/>
      <c r="AA13" s="35"/>
      <c r="AB13" s="55">
        <f>Y13</f>
        <v>39</v>
      </c>
    </row>
    <row r="14" spans="1:28" ht="16" thickBot="1" x14ac:dyDescent="0.25">
      <c r="A14" s="53" t="s">
        <v>7</v>
      </c>
      <c r="B14" s="52">
        <v>60</v>
      </c>
      <c r="C14" s="50" t="s">
        <v>2</v>
      </c>
      <c r="D14" s="50" t="s">
        <v>13</v>
      </c>
      <c r="E14" s="50" t="s">
        <v>2</v>
      </c>
      <c r="F14" s="50"/>
      <c r="G14" s="50"/>
      <c r="H14" s="50"/>
      <c r="I14" s="50"/>
      <c r="J14" s="50"/>
      <c r="K14" s="50"/>
      <c r="L14" s="50"/>
      <c r="M14" s="51"/>
      <c r="N14" s="52">
        <v>1000</v>
      </c>
      <c r="O14" s="50" t="s">
        <v>2</v>
      </c>
      <c r="P14" s="49" t="s">
        <v>15</v>
      </c>
      <c r="Q14" s="50" t="s">
        <v>2</v>
      </c>
      <c r="R14" s="50" t="s">
        <v>17</v>
      </c>
      <c r="S14" s="50" t="s">
        <v>2</v>
      </c>
      <c r="T14" s="50"/>
      <c r="U14" s="51"/>
      <c r="V14" s="49" t="s">
        <v>4</v>
      </c>
      <c r="W14" s="50" t="s">
        <v>2</v>
      </c>
      <c r="X14" s="50" t="s">
        <v>5</v>
      </c>
      <c r="Y14" s="50" t="s">
        <v>2</v>
      </c>
      <c r="Z14" s="50" t="s">
        <v>8</v>
      </c>
      <c r="AA14" s="51" t="s">
        <v>2</v>
      </c>
      <c r="AB14" s="53" t="s">
        <v>6</v>
      </c>
    </row>
    <row r="15" spans="1:28" x14ac:dyDescent="0.2">
      <c r="A15" s="43" t="s">
        <v>60</v>
      </c>
      <c r="B15" s="42">
        <v>10.23</v>
      </c>
      <c r="C15" s="6">
        <v>375</v>
      </c>
      <c r="D15" s="10" t="s">
        <v>106</v>
      </c>
      <c r="E15" s="6">
        <v>250</v>
      </c>
      <c r="F15" s="5"/>
      <c r="G15" s="5"/>
      <c r="H15" s="5"/>
      <c r="I15" s="5"/>
      <c r="J15" s="5"/>
      <c r="K15" s="5"/>
      <c r="L15" s="5"/>
      <c r="M15" s="9"/>
      <c r="N15" s="3" t="s">
        <v>152</v>
      </c>
      <c r="O15" s="25">
        <v>403</v>
      </c>
      <c r="P15" s="8">
        <v>1.2</v>
      </c>
      <c r="Q15" s="6">
        <v>369</v>
      </c>
      <c r="R15" s="10">
        <v>3.18</v>
      </c>
      <c r="S15" s="6">
        <v>175</v>
      </c>
      <c r="T15" s="5"/>
      <c r="U15" s="9"/>
      <c r="V15" s="8">
        <v>4.5</v>
      </c>
      <c r="W15" s="6">
        <v>183</v>
      </c>
      <c r="X15" s="10">
        <v>18.600000000000001</v>
      </c>
      <c r="Y15" s="6">
        <v>134</v>
      </c>
      <c r="Z15" s="48"/>
      <c r="AA15" s="36"/>
      <c r="AB15" s="54">
        <f>C15+O15+Q15+W15+S15</f>
        <v>1505</v>
      </c>
    </row>
    <row r="16" spans="1:28" x14ac:dyDescent="0.2">
      <c r="A16" s="60" t="s">
        <v>31</v>
      </c>
      <c r="B16" s="42">
        <v>10.1</v>
      </c>
      <c r="C16" s="6">
        <v>402</v>
      </c>
      <c r="D16" s="10"/>
      <c r="E16" s="6"/>
      <c r="F16" s="5"/>
      <c r="G16" s="5"/>
      <c r="H16" s="5"/>
      <c r="I16" s="5"/>
      <c r="J16" s="5"/>
      <c r="K16" s="5"/>
      <c r="L16" s="5"/>
      <c r="M16" s="9"/>
      <c r="N16" s="3" t="s">
        <v>163</v>
      </c>
      <c r="O16" s="25">
        <v>387</v>
      </c>
      <c r="P16" s="8">
        <v>1</v>
      </c>
      <c r="Q16" s="6">
        <v>194</v>
      </c>
      <c r="R16" s="10">
        <v>3.06</v>
      </c>
      <c r="S16" s="6">
        <v>152</v>
      </c>
      <c r="T16" s="5"/>
      <c r="U16" s="9"/>
      <c r="V16" s="27">
        <v>5.26</v>
      </c>
      <c r="W16" s="6">
        <v>233</v>
      </c>
      <c r="X16" s="4">
        <v>22.96</v>
      </c>
      <c r="Y16" s="6">
        <v>189</v>
      </c>
      <c r="Z16" s="48">
        <v>8.1300000000000008</v>
      </c>
      <c r="AA16" s="36">
        <v>66</v>
      </c>
      <c r="AB16" s="54">
        <f>C16+O16+Q16+W16+Y16</f>
        <v>1405</v>
      </c>
    </row>
    <row r="17" spans="1:28" x14ac:dyDescent="0.2">
      <c r="A17" s="60" t="s">
        <v>105</v>
      </c>
      <c r="B17" s="42"/>
      <c r="C17" s="6"/>
      <c r="D17" s="10" t="s">
        <v>48</v>
      </c>
      <c r="E17" s="6">
        <v>261</v>
      </c>
      <c r="F17" s="5"/>
      <c r="G17" s="5"/>
      <c r="H17" s="5"/>
      <c r="I17" s="5"/>
      <c r="J17" s="5"/>
      <c r="K17" s="5"/>
      <c r="L17" s="5"/>
      <c r="M17" s="9"/>
      <c r="N17" s="3" t="s">
        <v>107</v>
      </c>
      <c r="O17" s="25">
        <v>403</v>
      </c>
      <c r="P17" s="8">
        <v>1.1100000000000001</v>
      </c>
      <c r="Q17" s="6">
        <v>287</v>
      </c>
      <c r="R17" s="10"/>
      <c r="S17" s="6"/>
      <c r="T17" s="5"/>
      <c r="U17" s="9"/>
      <c r="V17" s="27">
        <v>4.7</v>
      </c>
      <c r="W17" s="6">
        <v>196</v>
      </c>
      <c r="X17" s="4"/>
      <c r="Y17" s="6"/>
      <c r="Z17" s="48"/>
      <c r="AA17" s="36"/>
      <c r="AB17" s="54">
        <f>E17+O17+Q17+W17</f>
        <v>1147</v>
      </c>
    </row>
    <row r="18" spans="1:28" x14ac:dyDescent="0.2">
      <c r="A18" s="60" t="s">
        <v>21</v>
      </c>
      <c r="B18" s="46">
        <v>10.01</v>
      </c>
      <c r="C18" s="28">
        <v>421</v>
      </c>
      <c r="D18" s="10">
        <v>12.75</v>
      </c>
      <c r="E18" s="28">
        <v>409</v>
      </c>
      <c r="F18" s="29"/>
      <c r="G18" s="29"/>
      <c r="H18" s="29"/>
      <c r="I18" s="29"/>
      <c r="J18" s="29"/>
      <c r="K18" s="29"/>
      <c r="L18" s="29"/>
      <c r="M18" s="30"/>
      <c r="N18" s="31"/>
      <c r="O18" s="32"/>
      <c r="P18" s="33"/>
      <c r="Q18" s="28"/>
      <c r="R18" s="48">
        <v>3.68</v>
      </c>
      <c r="S18" s="28">
        <v>280</v>
      </c>
      <c r="T18" s="29"/>
      <c r="U18" s="30"/>
      <c r="V18" s="27">
        <v>5.76</v>
      </c>
      <c r="W18" s="28">
        <v>265</v>
      </c>
      <c r="X18" s="34">
        <v>19.010000000000002</v>
      </c>
      <c r="Y18" s="28">
        <v>139</v>
      </c>
      <c r="Z18" s="48"/>
      <c r="AA18" s="36"/>
      <c r="AB18" s="55">
        <f>C18+S18+W18+Y18</f>
        <v>1105</v>
      </c>
    </row>
    <row r="19" spans="1:28" x14ac:dyDescent="0.2">
      <c r="A19" s="47" t="s">
        <v>32</v>
      </c>
      <c r="B19" s="46">
        <v>10.97</v>
      </c>
      <c r="C19" s="28">
        <v>237</v>
      </c>
      <c r="D19" s="10"/>
      <c r="E19" s="28"/>
      <c r="F19" s="29"/>
      <c r="G19" s="29"/>
      <c r="H19" s="29"/>
      <c r="I19" s="29"/>
      <c r="J19" s="29"/>
      <c r="K19" s="29"/>
      <c r="L19" s="29"/>
      <c r="M19" s="30"/>
      <c r="N19" s="31" t="s">
        <v>108</v>
      </c>
      <c r="O19" s="32">
        <v>277</v>
      </c>
      <c r="P19" s="27">
        <v>1.01</v>
      </c>
      <c r="Q19" s="28">
        <v>202</v>
      </c>
      <c r="R19" s="48">
        <v>2.11</v>
      </c>
      <c r="S19" s="28">
        <v>12</v>
      </c>
      <c r="T19" s="29"/>
      <c r="U19" s="30"/>
      <c r="V19" s="27">
        <v>4.95</v>
      </c>
      <c r="W19" s="28">
        <v>212</v>
      </c>
      <c r="X19" s="34"/>
      <c r="Y19" s="28"/>
      <c r="Z19" s="48"/>
      <c r="AA19" s="36"/>
      <c r="AB19" s="55">
        <f>C19+S19+W19+O19+Q19</f>
        <v>940</v>
      </c>
    </row>
    <row r="20" spans="1:28" x14ac:dyDescent="0.2">
      <c r="A20" s="60" t="s">
        <v>30</v>
      </c>
      <c r="B20" s="46">
        <v>10.7</v>
      </c>
      <c r="C20" s="28">
        <v>284</v>
      </c>
      <c r="D20" s="10"/>
      <c r="E20" s="28"/>
      <c r="F20" s="29"/>
      <c r="G20" s="29"/>
      <c r="H20" s="29"/>
      <c r="I20" s="29"/>
      <c r="J20" s="29"/>
      <c r="K20" s="29"/>
      <c r="L20" s="29"/>
      <c r="M20" s="30"/>
      <c r="N20" s="31" t="s">
        <v>109</v>
      </c>
      <c r="O20" s="32">
        <v>262</v>
      </c>
      <c r="P20" s="27">
        <v>0.8</v>
      </c>
      <c r="Q20" s="28">
        <v>55</v>
      </c>
      <c r="R20" s="48">
        <v>2.61</v>
      </c>
      <c r="S20" s="28">
        <v>75</v>
      </c>
      <c r="T20" s="29"/>
      <c r="U20" s="30"/>
      <c r="V20" s="27">
        <v>4.22</v>
      </c>
      <c r="W20" s="28">
        <v>165</v>
      </c>
      <c r="X20" s="10">
        <v>16.600000000000001</v>
      </c>
      <c r="Y20" s="28">
        <v>109</v>
      </c>
      <c r="Z20" s="48"/>
      <c r="AA20" s="36"/>
      <c r="AB20" s="55">
        <f>C20+O20+S20+W20+Y20</f>
        <v>895</v>
      </c>
    </row>
    <row r="21" spans="1:28" x14ac:dyDescent="0.2">
      <c r="A21" s="60" t="s">
        <v>145</v>
      </c>
      <c r="B21" s="46">
        <v>9.7200000000000006</v>
      </c>
      <c r="C21" s="28">
        <v>486</v>
      </c>
      <c r="D21" s="10"/>
      <c r="E21" s="28"/>
      <c r="F21" s="29"/>
      <c r="G21" s="29"/>
      <c r="H21" s="29"/>
      <c r="I21" s="29"/>
      <c r="J21" s="29"/>
      <c r="K21" s="29"/>
      <c r="L21" s="29"/>
      <c r="M21" s="30"/>
      <c r="N21" s="31"/>
      <c r="O21" s="32"/>
      <c r="P21" s="27"/>
      <c r="Q21" s="28"/>
      <c r="R21" s="48">
        <v>3.33</v>
      </c>
      <c r="S21" s="28">
        <v>205</v>
      </c>
      <c r="T21" s="29"/>
      <c r="U21" s="30"/>
      <c r="V21" s="27"/>
      <c r="W21" s="28"/>
      <c r="X21" s="34">
        <v>19.02</v>
      </c>
      <c r="Y21" s="28">
        <v>139</v>
      </c>
      <c r="Z21" s="48"/>
      <c r="AA21" s="36"/>
      <c r="AB21" s="55">
        <f>C21+S21+Y21</f>
        <v>830</v>
      </c>
    </row>
    <row r="22" spans="1:28" x14ac:dyDescent="0.2">
      <c r="A22" s="47" t="s">
        <v>34</v>
      </c>
      <c r="B22" s="46">
        <v>9.58</v>
      </c>
      <c r="C22" s="28">
        <v>519</v>
      </c>
      <c r="D22" s="10"/>
      <c r="E22" s="28"/>
      <c r="F22" s="29"/>
      <c r="G22" s="29"/>
      <c r="H22" s="29"/>
      <c r="I22" s="29"/>
      <c r="J22" s="29"/>
      <c r="K22" s="29"/>
      <c r="L22" s="29"/>
      <c r="M22" s="30"/>
      <c r="N22" s="31"/>
      <c r="O22" s="32"/>
      <c r="P22" s="27"/>
      <c r="Q22" s="28"/>
      <c r="R22" s="48">
        <v>2.78</v>
      </c>
      <c r="S22" s="28">
        <v>103</v>
      </c>
      <c r="T22" s="29"/>
      <c r="U22" s="30"/>
      <c r="V22" s="27">
        <v>4.17</v>
      </c>
      <c r="W22" s="28">
        <v>162</v>
      </c>
      <c r="X22" s="34"/>
      <c r="Y22" s="28"/>
      <c r="Z22" s="48"/>
      <c r="AA22" s="36"/>
      <c r="AB22" s="55">
        <f>C22+S22+W22</f>
        <v>784</v>
      </c>
    </row>
    <row r="23" spans="1:28" x14ac:dyDescent="0.2">
      <c r="A23" s="60" t="s">
        <v>59</v>
      </c>
      <c r="B23" s="46">
        <v>10.06</v>
      </c>
      <c r="C23" s="28">
        <v>410</v>
      </c>
      <c r="D23" s="10"/>
      <c r="E23" s="28"/>
      <c r="F23" s="29"/>
      <c r="G23" s="29"/>
      <c r="H23" s="29"/>
      <c r="I23" s="29"/>
      <c r="J23" s="29"/>
      <c r="K23" s="29"/>
      <c r="L23" s="29"/>
      <c r="M23" s="30"/>
      <c r="N23" s="31"/>
      <c r="O23" s="32"/>
      <c r="P23" s="27"/>
      <c r="Q23" s="28"/>
      <c r="R23" s="48">
        <v>3.08</v>
      </c>
      <c r="S23" s="28">
        <v>156</v>
      </c>
      <c r="T23" s="29"/>
      <c r="U23" s="30"/>
      <c r="V23" s="27"/>
      <c r="W23" s="28"/>
      <c r="X23" s="34">
        <v>17.93</v>
      </c>
      <c r="Y23" s="28">
        <v>126</v>
      </c>
      <c r="Z23" s="48"/>
      <c r="AA23" s="36"/>
      <c r="AB23" s="55">
        <f>C23+S23+Y23</f>
        <v>692</v>
      </c>
    </row>
    <row r="24" spans="1:28" x14ac:dyDescent="0.2">
      <c r="A24" s="60" t="s">
        <v>44</v>
      </c>
      <c r="B24" s="46">
        <v>10.119999999999999</v>
      </c>
      <c r="C24" s="28">
        <v>398</v>
      </c>
      <c r="D24" s="10"/>
      <c r="E24" s="28"/>
      <c r="F24" s="29"/>
      <c r="G24" s="29"/>
      <c r="H24" s="29"/>
      <c r="I24" s="29"/>
      <c r="J24" s="29"/>
      <c r="K24" s="29"/>
      <c r="L24" s="29"/>
      <c r="M24" s="30"/>
      <c r="N24" s="31" t="s">
        <v>113</v>
      </c>
      <c r="O24" s="32">
        <v>237</v>
      </c>
      <c r="P24" s="27"/>
      <c r="Q24" s="28"/>
      <c r="R24" s="48"/>
      <c r="S24" s="28"/>
      <c r="T24" s="29"/>
      <c r="U24" s="30"/>
      <c r="V24" s="27"/>
      <c r="W24" s="28"/>
      <c r="X24" s="34"/>
      <c r="Y24" s="28"/>
      <c r="Z24" s="48"/>
      <c r="AA24" s="36"/>
      <c r="AB24" s="55">
        <f>C24+O24</f>
        <v>635</v>
      </c>
    </row>
    <row r="25" spans="1:28" x14ac:dyDescent="0.2">
      <c r="A25" s="60" t="s">
        <v>61</v>
      </c>
      <c r="B25" s="46">
        <v>10.9</v>
      </c>
      <c r="C25" s="28">
        <v>249</v>
      </c>
      <c r="D25" s="10"/>
      <c r="E25" s="28"/>
      <c r="F25" s="29"/>
      <c r="G25" s="29"/>
      <c r="H25" s="29"/>
      <c r="I25" s="29"/>
      <c r="J25" s="29"/>
      <c r="K25" s="29"/>
      <c r="L25" s="29"/>
      <c r="M25" s="30"/>
      <c r="N25" s="31" t="s">
        <v>112</v>
      </c>
      <c r="O25" s="32">
        <v>238</v>
      </c>
      <c r="P25" s="27"/>
      <c r="Q25" s="28"/>
      <c r="R25" s="48"/>
      <c r="S25" s="28"/>
      <c r="T25" s="29"/>
      <c r="U25" s="30"/>
      <c r="V25" s="27">
        <v>3.9</v>
      </c>
      <c r="W25" s="28">
        <v>145</v>
      </c>
      <c r="X25" s="34"/>
      <c r="Y25" s="28"/>
      <c r="Z25" s="48"/>
      <c r="AA25" s="36"/>
      <c r="AB25" s="55">
        <f>C25+O25+W25</f>
        <v>632</v>
      </c>
    </row>
    <row r="26" spans="1:28" x14ac:dyDescent="0.2">
      <c r="A26" s="60" t="s">
        <v>147</v>
      </c>
      <c r="B26" s="46">
        <v>10.24</v>
      </c>
      <c r="C26" s="28">
        <v>373</v>
      </c>
      <c r="D26" s="10"/>
      <c r="E26" s="28"/>
      <c r="F26" s="29"/>
      <c r="G26" s="29"/>
      <c r="H26" s="29"/>
      <c r="I26" s="29"/>
      <c r="J26" s="29"/>
      <c r="K26" s="29"/>
      <c r="L26" s="29"/>
      <c r="M26" s="30"/>
      <c r="N26" s="31"/>
      <c r="O26" s="32"/>
      <c r="P26" s="27"/>
      <c r="Q26" s="28"/>
      <c r="R26" s="48">
        <v>3.12</v>
      </c>
      <c r="S26" s="28">
        <v>164</v>
      </c>
      <c r="T26" s="29"/>
      <c r="U26" s="30"/>
      <c r="V26" s="27"/>
      <c r="W26" s="28"/>
      <c r="X26" s="34"/>
      <c r="Y26" s="28"/>
      <c r="Z26" s="48"/>
      <c r="AA26" s="36"/>
      <c r="AB26" s="55">
        <f>C26+S26</f>
        <v>537</v>
      </c>
    </row>
    <row r="27" spans="1:28" x14ac:dyDescent="0.2">
      <c r="A27" s="60" t="s">
        <v>146</v>
      </c>
      <c r="B27" s="46">
        <v>10.23</v>
      </c>
      <c r="C27" s="28">
        <v>375</v>
      </c>
      <c r="D27" s="10"/>
      <c r="E27" s="28"/>
      <c r="F27" s="29"/>
      <c r="G27" s="29"/>
      <c r="H27" s="29"/>
      <c r="I27" s="29"/>
      <c r="J27" s="29"/>
      <c r="K27" s="29"/>
      <c r="L27" s="29"/>
      <c r="M27" s="30"/>
      <c r="N27" s="31"/>
      <c r="O27" s="32"/>
      <c r="P27" s="27"/>
      <c r="Q27" s="28"/>
      <c r="R27" s="48"/>
      <c r="S27" s="28"/>
      <c r="T27" s="29"/>
      <c r="U27" s="30"/>
      <c r="V27" s="27"/>
      <c r="W27" s="28"/>
      <c r="X27" s="34"/>
      <c r="Y27" s="28"/>
      <c r="Z27" s="48"/>
      <c r="AA27" s="36"/>
      <c r="AB27" s="55">
        <f>C27</f>
        <v>375</v>
      </c>
    </row>
    <row r="28" spans="1:28" x14ac:dyDescent="0.2">
      <c r="A28" s="60" t="s">
        <v>149</v>
      </c>
      <c r="B28" s="46">
        <v>10.99</v>
      </c>
      <c r="C28" s="28">
        <v>234</v>
      </c>
      <c r="D28" s="10"/>
      <c r="E28" s="28"/>
      <c r="F28" s="29"/>
      <c r="G28" s="29"/>
      <c r="H28" s="29"/>
      <c r="I28" s="29"/>
      <c r="J28" s="29"/>
      <c r="K28" s="29"/>
      <c r="L28" s="29"/>
      <c r="M28" s="30"/>
      <c r="N28" s="31"/>
      <c r="O28" s="32"/>
      <c r="P28" s="27"/>
      <c r="Q28" s="28"/>
      <c r="R28" s="48">
        <v>2.77</v>
      </c>
      <c r="S28" s="28">
        <v>101</v>
      </c>
      <c r="T28" s="29"/>
      <c r="U28" s="30"/>
      <c r="V28" s="27"/>
      <c r="W28" s="28"/>
      <c r="X28" s="34"/>
      <c r="Y28" s="28"/>
      <c r="Z28" s="48"/>
      <c r="AA28" s="36"/>
      <c r="AB28" s="55">
        <f>C28+S28</f>
        <v>335</v>
      </c>
    </row>
    <row r="29" spans="1:28" x14ac:dyDescent="0.2">
      <c r="A29" s="60" t="s">
        <v>148</v>
      </c>
      <c r="B29" s="46">
        <v>10.86</v>
      </c>
      <c r="C29" s="28">
        <v>256</v>
      </c>
      <c r="D29" s="10"/>
      <c r="E29" s="28"/>
      <c r="F29" s="29"/>
      <c r="G29" s="29"/>
      <c r="H29" s="29"/>
      <c r="I29" s="29"/>
      <c r="J29" s="29"/>
      <c r="K29" s="29"/>
      <c r="L29" s="29"/>
      <c r="M29" s="30"/>
      <c r="N29" s="31"/>
      <c r="O29" s="32"/>
      <c r="P29" s="27"/>
      <c r="Q29" s="28"/>
      <c r="R29" s="48">
        <v>2.4300000000000002</v>
      </c>
      <c r="S29" s="28">
        <v>49</v>
      </c>
      <c r="T29" s="29"/>
      <c r="U29" s="30"/>
      <c r="V29" s="27"/>
      <c r="W29" s="28"/>
      <c r="X29" s="34"/>
      <c r="Y29" s="28"/>
      <c r="Z29" s="48"/>
      <c r="AA29" s="36"/>
      <c r="AB29" s="55">
        <f>C29+S29</f>
        <v>305</v>
      </c>
    </row>
    <row r="30" spans="1:28" x14ac:dyDescent="0.2">
      <c r="A30" s="60" t="s">
        <v>150</v>
      </c>
      <c r="B30" s="46">
        <v>11.1</v>
      </c>
      <c r="C30" s="28">
        <v>216</v>
      </c>
      <c r="D30" s="10"/>
      <c r="E30" s="28"/>
      <c r="F30" s="29"/>
      <c r="G30" s="29"/>
      <c r="H30" s="29"/>
      <c r="I30" s="29"/>
      <c r="J30" s="29"/>
      <c r="K30" s="29"/>
      <c r="L30" s="29"/>
      <c r="M30" s="30"/>
      <c r="N30" s="31"/>
      <c r="O30" s="32"/>
      <c r="P30" s="27"/>
      <c r="Q30" s="28"/>
      <c r="R30" s="48">
        <v>2.38</v>
      </c>
      <c r="S30" s="28">
        <v>43</v>
      </c>
      <c r="T30" s="29"/>
      <c r="U30" s="30"/>
      <c r="V30" s="27"/>
      <c r="W30" s="28"/>
      <c r="X30" s="34"/>
      <c r="Y30" s="28"/>
      <c r="Z30" s="48"/>
      <c r="AA30" s="36"/>
      <c r="AB30" s="55">
        <f>C30+S30</f>
        <v>259</v>
      </c>
    </row>
    <row r="31" spans="1:28" x14ac:dyDescent="0.2">
      <c r="A31" s="60" t="s">
        <v>151</v>
      </c>
      <c r="B31" s="46">
        <v>11.48</v>
      </c>
      <c r="C31" s="28">
        <v>159</v>
      </c>
      <c r="D31" s="10"/>
      <c r="E31" s="28"/>
      <c r="F31" s="29"/>
      <c r="G31" s="29"/>
      <c r="H31" s="29"/>
      <c r="I31" s="29"/>
      <c r="J31" s="29"/>
      <c r="K31" s="29"/>
      <c r="L31" s="29"/>
      <c r="M31" s="30"/>
      <c r="N31" s="31"/>
      <c r="O31" s="32"/>
      <c r="P31" s="27"/>
      <c r="Q31" s="28"/>
      <c r="R31" s="48">
        <v>2.33</v>
      </c>
      <c r="S31" s="28">
        <v>36</v>
      </c>
      <c r="T31" s="29"/>
      <c r="U31" s="30"/>
      <c r="V31" s="27"/>
      <c r="W31" s="28"/>
      <c r="X31" s="34">
        <v>12.86</v>
      </c>
      <c r="Y31" s="28">
        <v>63</v>
      </c>
      <c r="Z31" s="48"/>
      <c r="AA31" s="36"/>
      <c r="AB31" s="55">
        <f>C31+S31+Y31</f>
        <v>258</v>
      </c>
    </row>
    <row r="32" spans="1:28" x14ac:dyDescent="0.2">
      <c r="A32" s="60" t="s">
        <v>110</v>
      </c>
      <c r="B32" s="46"/>
      <c r="C32" s="28"/>
      <c r="D32" s="10"/>
      <c r="E32" s="28"/>
      <c r="F32" s="29"/>
      <c r="G32" s="29"/>
      <c r="H32" s="29"/>
      <c r="I32" s="29"/>
      <c r="J32" s="29"/>
      <c r="K32" s="29"/>
      <c r="L32" s="29"/>
      <c r="M32" s="30"/>
      <c r="N32" s="31" t="s">
        <v>111</v>
      </c>
      <c r="O32" s="32">
        <v>255</v>
      </c>
      <c r="P32" s="27"/>
      <c r="Q32" s="28"/>
      <c r="R32" s="48"/>
      <c r="S32" s="28"/>
      <c r="T32" s="29"/>
      <c r="U32" s="30"/>
      <c r="V32" s="27"/>
      <c r="W32" s="28"/>
      <c r="X32" s="34"/>
      <c r="Y32" s="28"/>
      <c r="Z32" s="48"/>
      <c r="AA32" s="36"/>
      <c r="AB32" s="55">
        <f>O32</f>
        <v>255</v>
      </c>
    </row>
    <row r="33" spans="1:28" x14ac:dyDescent="0.2">
      <c r="A33" s="60" t="s">
        <v>114</v>
      </c>
      <c r="B33" s="46"/>
      <c r="C33" s="28"/>
      <c r="D33" s="10"/>
      <c r="E33" s="28"/>
      <c r="F33" s="29"/>
      <c r="G33" s="29"/>
      <c r="H33" s="29"/>
      <c r="I33" s="29"/>
      <c r="J33" s="29"/>
      <c r="K33" s="29"/>
      <c r="L33" s="29"/>
      <c r="M33" s="30"/>
      <c r="N33" s="31" t="s">
        <v>115</v>
      </c>
      <c r="O33" s="32">
        <v>56</v>
      </c>
      <c r="P33" s="27"/>
      <c r="Q33" s="28"/>
      <c r="R33" s="48"/>
      <c r="S33" s="28"/>
      <c r="T33" s="29"/>
      <c r="U33" s="30"/>
      <c r="V33" s="27">
        <v>4.4400000000000004</v>
      </c>
      <c r="W33" s="28">
        <v>179</v>
      </c>
      <c r="X33" s="34"/>
      <c r="Y33" s="28"/>
      <c r="Z33" s="48"/>
      <c r="AA33" s="36"/>
      <c r="AB33" s="55">
        <f>O33+W33</f>
        <v>235</v>
      </c>
    </row>
    <row r="34" spans="1:28" x14ac:dyDescent="0.2">
      <c r="A34" s="60" t="s">
        <v>62</v>
      </c>
      <c r="B34" s="46">
        <v>11.13</v>
      </c>
      <c r="C34" s="28">
        <v>211</v>
      </c>
      <c r="D34" s="10"/>
      <c r="E34" s="28"/>
      <c r="F34" s="29"/>
      <c r="G34" s="29"/>
      <c r="H34" s="29"/>
      <c r="I34" s="29"/>
      <c r="J34" s="29"/>
      <c r="K34" s="29"/>
      <c r="L34" s="29"/>
      <c r="M34" s="30"/>
      <c r="N34" s="31"/>
      <c r="O34" s="32"/>
      <c r="P34" s="27"/>
      <c r="Q34" s="28"/>
      <c r="R34" s="48"/>
      <c r="S34" s="28"/>
      <c r="T34" s="29"/>
      <c r="U34" s="30"/>
      <c r="V34" s="27"/>
      <c r="W34" s="28"/>
      <c r="X34" s="34"/>
      <c r="Y34" s="28"/>
      <c r="Z34" s="48"/>
      <c r="AA34" s="36"/>
      <c r="AB34" s="55">
        <f>C34</f>
        <v>211</v>
      </c>
    </row>
    <row r="35" spans="1:28" x14ac:dyDescent="0.2">
      <c r="A35" s="60" t="s">
        <v>63</v>
      </c>
      <c r="B35" s="46">
        <v>12.01</v>
      </c>
      <c r="C35" s="28">
        <v>92</v>
      </c>
      <c r="D35" s="10"/>
      <c r="E35" s="28"/>
      <c r="F35" s="29"/>
      <c r="G35" s="29"/>
      <c r="H35" s="29"/>
      <c r="I35" s="29"/>
      <c r="J35" s="29"/>
      <c r="K35" s="29"/>
      <c r="L35" s="29"/>
      <c r="M35" s="30"/>
      <c r="N35" s="31"/>
      <c r="O35" s="32"/>
      <c r="P35" s="27"/>
      <c r="Q35" s="28"/>
      <c r="R35" s="48"/>
      <c r="S35" s="28"/>
      <c r="T35" s="29"/>
      <c r="U35" s="30"/>
      <c r="V35" s="27"/>
      <c r="W35" s="28"/>
      <c r="X35" s="34"/>
      <c r="Y35" s="28"/>
      <c r="Z35" s="48"/>
      <c r="AA35" s="36"/>
      <c r="AB35" s="55">
        <f>C35</f>
        <v>92</v>
      </c>
    </row>
    <row r="36" spans="1:28" ht="16" thickBot="1" x14ac:dyDescent="0.25">
      <c r="A36" s="60" t="s">
        <v>64</v>
      </c>
      <c r="B36" s="46"/>
      <c r="C36" s="28"/>
      <c r="D36" s="10"/>
      <c r="E36" s="28"/>
      <c r="F36" s="29"/>
      <c r="G36" s="29"/>
      <c r="H36" s="29"/>
      <c r="I36" s="29"/>
      <c r="J36" s="29"/>
      <c r="K36" s="29"/>
      <c r="L36" s="29"/>
      <c r="M36" s="30"/>
      <c r="N36" s="31"/>
      <c r="O36" s="32"/>
      <c r="P36" s="27"/>
      <c r="Q36" s="28"/>
      <c r="R36" s="48">
        <v>2.61</v>
      </c>
      <c r="S36" s="28">
        <v>75</v>
      </c>
      <c r="T36" s="29"/>
      <c r="U36" s="30"/>
      <c r="V36" s="27"/>
      <c r="W36" s="28"/>
      <c r="X36" s="34"/>
      <c r="Y36" s="28"/>
      <c r="Z36" s="48"/>
      <c r="AA36" s="36"/>
      <c r="AB36" s="55">
        <f>S36</f>
        <v>75</v>
      </c>
    </row>
    <row r="37" spans="1:28" ht="16" thickBot="1" x14ac:dyDescent="0.25">
      <c r="A37" s="41" t="s">
        <v>9</v>
      </c>
      <c r="B37" s="40">
        <v>60</v>
      </c>
      <c r="C37" s="38" t="s">
        <v>2</v>
      </c>
      <c r="D37" s="38" t="s">
        <v>13</v>
      </c>
      <c r="E37" s="38" t="s">
        <v>2</v>
      </c>
      <c r="F37" s="38">
        <v>80</v>
      </c>
      <c r="G37" s="38" t="s">
        <v>2</v>
      </c>
      <c r="H37" s="38">
        <v>150</v>
      </c>
      <c r="I37" s="38" t="s">
        <v>2</v>
      </c>
      <c r="J37" s="38" t="s">
        <v>19</v>
      </c>
      <c r="K37" s="38" t="s">
        <v>2</v>
      </c>
      <c r="L37" s="38">
        <v>300</v>
      </c>
      <c r="M37" s="39" t="s">
        <v>2</v>
      </c>
      <c r="N37" s="40">
        <v>1000</v>
      </c>
      <c r="O37" s="38" t="s">
        <v>2</v>
      </c>
      <c r="P37" s="37" t="s">
        <v>15</v>
      </c>
      <c r="Q37" s="38" t="s">
        <v>2</v>
      </c>
      <c r="R37" s="38" t="s">
        <v>17</v>
      </c>
      <c r="S37" s="38" t="s">
        <v>2</v>
      </c>
      <c r="T37" s="38" t="s">
        <v>10</v>
      </c>
      <c r="U37" s="39" t="s">
        <v>2</v>
      </c>
      <c r="V37" s="37" t="s">
        <v>4</v>
      </c>
      <c r="W37" s="38" t="s">
        <v>2</v>
      </c>
      <c r="X37" s="38" t="s">
        <v>11</v>
      </c>
      <c r="Y37" s="38" t="s">
        <v>2</v>
      </c>
      <c r="Z37" s="38" t="s">
        <v>8</v>
      </c>
      <c r="AA37" s="39" t="s">
        <v>2</v>
      </c>
      <c r="AB37" s="41" t="s">
        <v>6</v>
      </c>
    </row>
    <row r="38" spans="1:28" x14ac:dyDescent="0.2">
      <c r="A38" s="44" t="s">
        <v>29</v>
      </c>
      <c r="B38" s="46">
        <v>9.07</v>
      </c>
      <c r="C38" s="58">
        <v>646</v>
      </c>
      <c r="D38" s="59">
        <v>12.17</v>
      </c>
      <c r="E38" s="58">
        <v>492</v>
      </c>
      <c r="F38" s="59">
        <v>12.19</v>
      </c>
      <c r="G38" s="58">
        <v>503</v>
      </c>
      <c r="H38" s="48">
        <v>23.56</v>
      </c>
      <c r="I38" s="28">
        <v>353</v>
      </c>
      <c r="J38" s="48"/>
      <c r="K38" s="28"/>
      <c r="L38" s="59">
        <v>51.86</v>
      </c>
      <c r="M38" s="36">
        <v>319</v>
      </c>
      <c r="N38" s="31" t="s">
        <v>92</v>
      </c>
      <c r="O38" s="32">
        <v>289</v>
      </c>
      <c r="P38" s="27">
        <v>1.21</v>
      </c>
      <c r="Q38" s="28">
        <v>378</v>
      </c>
      <c r="R38" s="48">
        <v>3.44</v>
      </c>
      <c r="S38" s="28">
        <v>228</v>
      </c>
      <c r="T38" s="34"/>
      <c r="U38" s="36"/>
      <c r="V38" s="33">
        <v>6.52</v>
      </c>
      <c r="W38" s="28">
        <v>315</v>
      </c>
      <c r="X38" s="48">
        <v>7.6</v>
      </c>
      <c r="Y38" s="28">
        <v>68</v>
      </c>
      <c r="Z38" s="34">
        <v>10.029999999999999</v>
      </c>
      <c r="AA38" s="36">
        <v>101</v>
      </c>
      <c r="AB38" s="55">
        <f>C38+O38+Q38+S38+W38</f>
        <v>1856</v>
      </c>
    </row>
    <row r="39" spans="1:28" x14ac:dyDescent="0.2">
      <c r="A39" s="44" t="s">
        <v>38</v>
      </c>
      <c r="B39" s="46">
        <v>9.58</v>
      </c>
      <c r="C39" s="58">
        <v>519</v>
      </c>
      <c r="D39" s="59">
        <v>11.38</v>
      </c>
      <c r="E39" s="58">
        <v>616</v>
      </c>
      <c r="F39" s="59">
        <v>12.39</v>
      </c>
      <c r="G39" s="58">
        <v>465</v>
      </c>
      <c r="H39" s="48">
        <v>22.55</v>
      </c>
      <c r="I39" s="28">
        <v>451</v>
      </c>
      <c r="J39" s="48"/>
      <c r="K39" s="28"/>
      <c r="L39" s="59"/>
      <c r="M39" s="36"/>
      <c r="N39" s="31"/>
      <c r="O39" s="32"/>
      <c r="P39" s="27">
        <v>1.31</v>
      </c>
      <c r="Q39" s="28">
        <v>476</v>
      </c>
      <c r="R39" s="48">
        <v>4.1100000000000003</v>
      </c>
      <c r="S39" s="28">
        <v>381</v>
      </c>
      <c r="T39" s="34"/>
      <c r="U39" s="36"/>
      <c r="V39" s="33">
        <v>6.85</v>
      </c>
      <c r="W39" s="28">
        <v>337</v>
      </c>
      <c r="X39" s="48"/>
      <c r="Y39" s="28"/>
      <c r="Z39" s="34"/>
      <c r="AA39" s="36"/>
      <c r="AB39" s="55">
        <f>E39+Q39+S39+W39</f>
        <v>1810</v>
      </c>
    </row>
    <row r="40" spans="1:28" x14ac:dyDescent="0.2">
      <c r="A40" s="47" t="s">
        <v>36</v>
      </c>
      <c r="B40" s="46">
        <v>9.23</v>
      </c>
      <c r="C40" s="58">
        <v>605</v>
      </c>
      <c r="D40" s="59" t="s">
        <v>123</v>
      </c>
      <c r="E40" s="58">
        <v>558</v>
      </c>
      <c r="F40" s="59">
        <v>12.15</v>
      </c>
      <c r="G40" s="58">
        <v>511</v>
      </c>
      <c r="H40" s="48">
        <v>22.21</v>
      </c>
      <c r="I40" s="28">
        <v>487</v>
      </c>
      <c r="J40" s="48"/>
      <c r="K40" s="28"/>
      <c r="L40" s="59">
        <v>48.37</v>
      </c>
      <c r="M40" s="36">
        <v>448</v>
      </c>
      <c r="N40" s="31"/>
      <c r="O40" s="32"/>
      <c r="P40" s="27">
        <v>1.31</v>
      </c>
      <c r="Q40" s="28">
        <v>476</v>
      </c>
      <c r="R40" s="48">
        <v>3.68</v>
      </c>
      <c r="S40" s="28">
        <v>280</v>
      </c>
      <c r="T40" s="34"/>
      <c r="U40" s="36"/>
      <c r="V40" s="33"/>
      <c r="W40" s="28"/>
      <c r="X40" s="48"/>
      <c r="Y40" s="28"/>
      <c r="Z40" s="34"/>
      <c r="AA40" s="36"/>
      <c r="AB40" s="55">
        <f>C40+Q40+S40</f>
        <v>1361</v>
      </c>
    </row>
    <row r="41" spans="1:28" x14ac:dyDescent="0.2">
      <c r="A41" s="47" t="s">
        <v>72</v>
      </c>
      <c r="B41" s="46"/>
      <c r="C41" s="58"/>
      <c r="D41" s="59"/>
      <c r="E41" s="58"/>
      <c r="F41" s="59"/>
      <c r="G41" s="58"/>
      <c r="H41" s="48">
        <v>22.86</v>
      </c>
      <c r="I41" s="28">
        <v>420</v>
      </c>
      <c r="J41" s="48"/>
      <c r="K41" s="28"/>
      <c r="L41" s="59"/>
      <c r="M41" s="36"/>
      <c r="N41" s="31"/>
      <c r="O41" s="32"/>
      <c r="P41" s="33"/>
      <c r="Q41" s="28"/>
      <c r="R41" s="48">
        <v>3.67</v>
      </c>
      <c r="S41" s="28">
        <v>278</v>
      </c>
      <c r="T41" s="34"/>
      <c r="U41" s="36"/>
      <c r="V41" s="33">
        <v>6.09</v>
      </c>
      <c r="W41" s="28">
        <v>287</v>
      </c>
      <c r="X41" s="48"/>
      <c r="Y41" s="28"/>
      <c r="Z41" s="34"/>
      <c r="AA41" s="36"/>
      <c r="AB41" s="55">
        <f>I41+S41+W41</f>
        <v>985</v>
      </c>
    </row>
    <row r="42" spans="1:28" x14ac:dyDescent="0.2">
      <c r="A42" s="47" t="s">
        <v>45</v>
      </c>
      <c r="B42" s="46">
        <v>10.41</v>
      </c>
      <c r="C42" s="58">
        <v>339</v>
      </c>
      <c r="D42" s="59"/>
      <c r="E42" s="58"/>
      <c r="F42" s="59"/>
      <c r="G42" s="58"/>
      <c r="H42" s="48">
        <v>25.2</v>
      </c>
      <c r="I42" s="28">
        <v>217</v>
      </c>
      <c r="J42" s="48"/>
      <c r="K42" s="28"/>
      <c r="L42" s="59"/>
      <c r="M42" s="36"/>
      <c r="N42" s="31"/>
      <c r="O42" s="32"/>
      <c r="P42" s="33"/>
      <c r="Q42" s="28"/>
      <c r="R42" s="48">
        <v>3.19</v>
      </c>
      <c r="S42" s="28">
        <v>177</v>
      </c>
      <c r="T42" s="34"/>
      <c r="U42" s="36"/>
      <c r="V42" s="33">
        <v>5.66</v>
      </c>
      <c r="W42" s="28">
        <v>259</v>
      </c>
      <c r="X42" s="48"/>
      <c r="Y42" s="28"/>
      <c r="Z42" s="34">
        <v>9.2899999999999991</v>
      </c>
      <c r="AA42" s="36">
        <v>87</v>
      </c>
      <c r="AB42" s="55">
        <f>C42+S42+W42+AA42</f>
        <v>862</v>
      </c>
    </row>
    <row r="43" spans="1:28" x14ac:dyDescent="0.2">
      <c r="A43" s="47" t="s">
        <v>35</v>
      </c>
      <c r="B43" s="46"/>
      <c r="C43" s="58"/>
      <c r="D43" s="59"/>
      <c r="E43" s="58"/>
      <c r="F43" s="59"/>
      <c r="G43" s="58"/>
      <c r="H43" s="48"/>
      <c r="I43" s="28"/>
      <c r="J43" s="48"/>
      <c r="K43" s="28"/>
      <c r="L43" s="59"/>
      <c r="M43" s="36"/>
      <c r="N43" s="31"/>
      <c r="O43" s="32"/>
      <c r="P43" s="27">
        <v>1.31</v>
      </c>
      <c r="Q43" s="28">
        <v>476</v>
      </c>
      <c r="R43" s="48">
        <v>3.26</v>
      </c>
      <c r="S43" s="28">
        <v>191</v>
      </c>
      <c r="T43" s="34"/>
      <c r="U43" s="36"/>
      <c r="V43" s="33"/>
      <c r="W43" s="28"/>
      <c r="X43" s="48"/>
      <c r="Y43" s="28"/>
      <c r="Z43" s="34"/>
      <c r="AA43" s="36"/>
      <c r="AB43" s="55">
        <f>Q43+S43</f>
        <v>667</v>
      </c>
    </row>
    <row r="44" spans="1:28" x14ac:dyDescent="0.2">
      <c r="A44" s="47" t="s">
        <v>159</v>
      </c>
      <c r="B44" s="46"/>
      <c r="C44" s="58"/>
      <c r="D44" s="59"/>
      <c r="E44" s="58"/>
      <c r="F44" s="59">
        <v>12.53</v>
      </c>
      <c r="G44" s="58">
        <v>440</v>
      </c>
      <c r="H44" s="48"/>
      <c r="I44" s="28"/>
      <c r="J44" s="48"/>
      <c r="K44" s="28"/>
      <c r="L44" s="59"/>
      <c r="M44" s="36"/>
      <c r="N44" s="31"/>
      <c r="O44" s="32"/>
      <c r="P44" s="33"/>
      <c r="Q44" s="28"/>
      <c r="R44" s="48">
        <v>3.42</v>
      </c>
      <c r="S44" s="28">
        <v>224</v>
      </c>
      <c r="T44" s="34"/>
      <c r="U44" s="36"/>
      <c r="V44" s="33"/>
      <c r="W44" s="28"/>
      <c r="X44" s="48"/>
      <c r="Y44" s="28"/>
      <c r="Z44" s="34"/>
      <c r="AA44" s="36"/>
      <c r="AB44" s="55">
        <f>G44+S44</f>
        <v>664</v>
      </c>
    </row>
    <row r="45" spans="1:28" x14ac:dyDescent="0.2">
      <c r="A45" s="47" t="s">
        <v>22</v>
      </c>
      <c r="B45" s="46" t="s">
        <v>46</v>
      </c>
      <c r="C45" s="58">
        <v>373</v>
      </c>
      <c r="D45" s="59"/>
      <c r="E45" s="58"/>
      <c r="F45" s="59"/>
      <c r="G45" s="58"/>
      <c r="H45" s="48"/>
      <c r="I45" s="28"/>
      <c r="J45" s="48"/>
      <c r="K45" s="28"/>
      <c r="L45" s="59"/>
      <c r="M45" s="36"/>
      <c r="N45" s="31"/>
      <c r="O45" s="32"/>
      <c r="P45" s="33"/>
      <c r="Q45" s="28"/>
      <c r="R45" s="48"/>
      <c r="S45" s="28"/>
      <c r="T45" s="34"/>
      <c r="U45" s="36"/>
      <c r="V45" s="33"/>
      <c r="W45" s="28"/>
      <c r="X45" s="48"/>
      <c r="Y45" s="28"/>
      <c r="Z45" s="34">
        <v>11.89</v>
      </c>
      <c r="AA45" s="36">
        <v>135</v>
      </c>
      <c r="AB45" s="55">
        <f>C45+AA45</f>
        <v>508</v>
      </c>
    </row>
    <row r="46" spans="1:28" x14ac:dyDescent="0.2">
      <c r="A46" s="47" t="s">
        <v>73</v>
      </c>
      <c r="B46" s="46"/>
      <c r="C46" s="58"/>
      <c r="D46" s="59"/>
      <c r="E46" s="58"/>
      <c r="F46" s="59"/>
      <c r="G46" s="58"/>
      <c r="H46" s="48">
        <v>24.79</v>
      </c>
      <c r="I46" s="28">
        <v>248</v>
      </c>
      <c r="J46" s="48"/>
      <c r="K46" s="28"/>
      <c r="L46" s="59"/>
      <c r="M46" s="36"/>
      <c r="N46" s="31"/>
      <c r="O46" s="32"/>
      <c r="P46" s="33"/>
      <c r="Q46" s="28"/>
      <c r="R46" s="48">
        <v>3.2</v>
      </c>
      <c r="S46" s="28">
        <v>179</v>
      </c>
      <c r="T46" s="34"/>
      <c r="U46" s="36"/>
      <c r="V46" s="33"/>
      <c r="W46" s="28"/>
      <c r="X46" s="48"/>
      <c r="Y46" s="28"/>
      <c r="Z46" s="34"/>
      <c r="AA46" s="36"/>
      <c r="AB46" s="55">
        <f>I46+S46</f>
        <v>427</v>
      </c>
    </row>
    <row r="47" spans="1:28" x14ac:dyDescent="0.2">
      <c r="A47" s="47" t="s">
        <v>158</v>
      </c>
      <c r="B47" s="46"/>
      <c r="C47" s="58"/>
      <c r="D47" s="59"/>
      <c r="E47" s="58"/>
      <c r="F47" s="59">
        <v>12.73</v>
      </c>
      <c r="G47" s="58">
        <v>404</v>
      </c>
      <c r="H47" s="48"/>
      <c r="I47" s="28"/>
      <c r="J47" s="48"/>
      <c r="K47" s="28"/>
      <c r="L47" s="59"/>
      <c r="M47" s="36"/>
      <c r="N47" s="31"/>
      <c r="O47" s="32"/>
      <c r="P47" s="33"/>
      <c r="Q47" s="28"/>
      <c r="R47" s="48"/>
      <c r="S47" s="28"/>
      <c r="T47" s="34"/>
      <c r="U47" s="36"/>
      <c r="V47" s="33"/>
      <c r="W47" s="28"/>
      <c r="X47" s="48"/>
      <c r="Y47" s="28"/>
      <c r="Z47" s="34"/>
      <c r="AA47" s="36"/>
      <c r="AB47" s="55">
        <f>G47</f>
        <v>404</v>
      </c>
    </row>
    <row r="48" spans="1:28" x14ac:dyDescent="0.2">
      <c r="A48" s="47" t="s">
        <v>160</v>
      </c>
      <c r="B48" s="46"/>
      <c r="C48" s="58"/>
      <c r="D48" s="59"/>
      <c r="E48" s="58"/>
      <c r="F48" s="59">
        <v>14.18</v>
      </c>
      <c r="G48" s="58">
        <v>188</v>
      </c>
      <c r="H48" s="48"/>
      <c r="I48" s="28"/>
      <c r="J48" s="48"/>
      <c r="K48" s="28"/>
      <c r="L48" s="59">
        <v>61.93</v>
      </c>
      <c r="M48" s="36">
        <v>62</v>
      </c>
      <c r="N48" s="31"/>
      <c r="O48" s="32"/>
      <c r="P48" s="33"/>
      <c r="Q48" s="28"/>
      <c r="R48" s="48">
        <v>2.6</v>
      </c>
      <c r="S48" s="28">
        <v>74</v>
      </c>
      <c r="T48" s="34"/>
      <c r="U48" s="36"/>
      <c r="V48" s="33"/>
      <c r="W48" s="28"/>
      <c r="X48" s="48"/>
      <c r="Y48" s="28"/>
      <c r="Z48" s="34"/>
      <c r="AA48" s="36"/>
      <c r="AB48" s="55">
        <f>G48+M48+S48</f>
        <v>324</v>
      </c>
    </row>
    <row r="49" spans="1:28" x14ac:dyDescent="0.2">
      <c r="A49" s="47" t="s">
        <v>33</v>
      </c>
      <c r="B49" s="46">
        <v>10.5</v>
      </c>
      <c r="C49" s="58">
        <v>321</v>
      </c>
      <c r="D49" s="59"/>
      <c r="E49" s="58"/>
      <c r="F49" s="59"/>
      <c r="G49" s="58"/>
      <c r="H49" s="48"/>
      <c r="I49" s="28"/>
      <c r="J49" s="48"/>
      <c r="K49" s="28"/>
      <c r="L49" s="59"/>
      <c r="M49" s="36"/>
      <c r="N49" s="31"/>
      <c r="O49" s="32"/>
      <c r="P49" s="33"/>
      <c r="Q49" s="28"/>
      <c r="R49" s="48"/>
      <c r="S49" s="28"/>
      <c r="T49" s="34"/>
      <c r="U49" s="36"/>
      <c r="V49" s="33"/>
      <c r="W49" s="28"/>
      <c r="X49" s="48"/>
      <c r="Y49" s="28"/>
      <c r="Z49" s="34"/>
      <c r="AA49" s="36"/>
      <c r="AB49" s="55">
        <f>C49</f>
        <v>321</v>
      </c>
    </row>
    <row r="50" spans="1:28" ht="16" thickBot="1" x14ac:dyDescent="0.25">
      <c r="A50" s="45" t="s">
        <v>74</v>
      </c>
      <c r="B50" s="129"/>
      <c r="C50" s="22"/>
      <c r="D50" s="17">
        <v>14.46</v>
      </c>
      <c r="E50" s="22">
        <v>206</v>
      </c>
      <c r="F50" s="17"/>
      <c r="G50" s="22"/>
      <c r="H50" s="57"/>
      <c r="I50" s="23"/>
      <c r="J50" s="57"/>
      <c r="K50" s="23"/>
      <c r="L50" s="17"/>
      <c r="M50" s="24"/>
      <c r="N50" s="19"/>
      <c r="O50" s="26"/>
      <c r="P50" s="16"/>
      <c r="Q50" s="23"/>
      <c r="R50" s="57"/>
      <c r="S50" s="23"/>
      <c r="T50" s="18"/>
      <c r="U50" s="24"/>
      <c r="V50" s="16"/>
      <c r="W50" s="23"/>
      <c r="X50" s="57"/>
      <c r="Y50" s="23"/>
      <c r="Z50" s="18"/>
      <c r="AA50" s="24"/>
      <c r="AB50" s="56">
        <f>E50</f>
        <v>206</v>
      </c>
    </row>
  </sheetData>
  <sortState ref="A38:AB50">
    <sortCondition descending="1" ref="AB38:AB50"/>
  </sortState>
  <mergeCells count="4">
    <mergeCell ref="B1:M1"/>
    <mergeCell ref="N1:O1"/>
    <mergeCell ref="P1:U1"/>
    <mergeCell ref="V1:AA1"/>
  </mergeCells>
  <phoneticPr fontId="8" type="noConversion"/>
  <pageMargins left="0.51" right="0.51" top="0.55118110236220474" bottom="0.16" header="0.11811023622047245" footer="0"/>
  <pageSetup paperSize="9" scale="69" fitToHeight="0" orientation="landscape" horizontalDpi="4294967293" verticalDpi="4294967293"/>
  <headerFooter>
    <oddHeader>&amp;C&amp;"Comic Sans MS,Regular"&amp;24&amp;K04+000Challenge BPM filles - 2016-2017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AD55"/>
  <sheetViews>
    <sheetView tabSelected="1" view="pageLayout" workbookViewId="0"/>
  </sheetViews>
  <sheetFormatPr baseColWidth="10" defaultColWidth="11.5" defaultRowHeight="15" x14ac:dyDescent="0.2"/>
  <cols>
    <col min="1" max="1" width="22.33203125" style="72" customWidth="1"/>
    <col min="2" max="15" width="5.83203125" style="72" customWidth="1"/>
    <col min="16" max="16" width="7.83203125" style="72" customWidth="1"/>
    <col min="17" max="29" width="5.83203125" style="72" customWidth="1"/>
    <col min="30" max="30" width="7" style="72" customWidth="1"/>
    <col min="31" max="16384" width="11.5" style="72"/>
  </cols>
  <sheetData>
    <row r="1" spans="1:30" s="64" customFormat="1" ht="20" thickBot="1" x14ac:dyDescent="0.25">
      <c r="A1" s="62"/>
      <c r="B1" s="142" t="s">
        <v>12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  <c r="P1" s="140" t="s">
        <v>18</v>
      </c>
      <c r="Q1" s="141"/>
      <c r="R1" s="145" t="s">
        <v>0</v>
      </c>
      <c r="S1" s="146"/>
      <c r="T1" s="146"/>
      <c r="U1" s="146"/>
      <c r="V1" s="146"/>
      <c r="W1" s="147"/>
      <c r="X1" s="145" t="s">
        <v>1</v>
      </c>
      <c r="Y1" s="148"/>
      <c r="Z1" s="148"/>
      <c r="AA1" s="148"/>
      <c r="AB1" s="149"/>
      <c r="AC1" s="147"/>
      <c r="AD1" s="63"/>
    </row>
    <row r="2" spans="1:30" ht="16" thickBot="1" x14ac:dyDescent="0.25">
      <c r="A2" s="65" t="s">
        <v>3</v>
      </c>
      <c r="B2" s="66">
        <v>60</v>
      </c>
      <c r="C2" s="67" t="s">
        <v>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69">
        <v>600</v>
      </c>
      <c r="Q2" s="70" t="s">
        <v>2</v>
      </c>
      <c r="R2" s="66" t="s">
        <v>15</v>
      </c>
      <c r="S2" s="67" t="s">
        <v>2</v>
      </c>
      <c r="T2" s="67" t="s">
        <v>17</v>
      </c>
      <c r="U2" s="67" t="s">
        <v>2</v>
      </c>
      <c r="V2" s="67"/>
      <c r="W2" s="68"/>
      <c r="X2" s="66" t="s">
        <v>4</v>
      </c>
      <c r="Y2" s="67" t="s">
        <v>2</v>
      </c>
      <c r="Z2" s="67" t="s">
        <v>5</v>
      </c>
      <c r="AA2" s="67" t="s">
        <v>2</v>
      </c>
      <c r="AB2" s="67"/>
      <c r="AC2" s="68"/>
      <c r="AD2" s="71" t="s">
        <v>6</v>
      </c>
    </row>
    <row r="3" spans="1:30" x14ac:dyDescent="0.2">
      <c r="A3" s="73" t="s">
        <v>39</v>
      </c>
      <c r="B3" s="74" t="s">
        <v>104</v>
      </c>
      <c r="C3" s="75">
        <v>415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8" t="s">
        <v>138</v>
      </c>
      <c r="Q3" s="79">
        <v>488</v>
      </c>
      <c r="R3" s="74">
        <v>1</v>
      </c>
      <c r="S3" s="75">
        <v>194</v>
      </c>
      <c r="T3" s="61">
        <v>3.28</v>
      </c>
      <c r="U3" s="75">
        <v>195</v>
      </c>
      <c r="V3" s="76"/>
      <c r="W3" s="77"/>
      <c r="X3" s="80">
        <v>6.15</v>
      </c>
      <c r="Y3" s="75">
        <v>291</v>
      </c>
      <c r="Z3" s="61">
        <v>21.06</v>
      </c>
      <c r="AA3" s="75">
        <v>165</v>
      </c>
      <c r="AB3" s="76"/>
      <c r="AC3" s="82"/>
      <c r="AD3" s="83">
        <f>C3+Q3+S3+Y3+U3</f>
        <v>1583</v>
      </c>
    </row>
    <row r="4" spans="1:30" x14ac:dyDescent="0.2">
      <c r="A4" s="73" t="s">
        <v>162</v>
      </c>
      <c r="B4" s="74">
        <v>9.33</v>
      </c>
      <c r="C4" s="75">
        <v>579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8"/>
      <c r="Q4" s="79"/>
      <c r="R4" s="80"/>
      <c r="S4" s="75"/>
      <c r="T4" s="61">
        <v>3.4</v>
      </c>
      <c r="U4" s="75">
        <v>220</v>
      </c>
      <c r="V4" s="76"/>
      <c r="W4" s="77"/>
      <c r="X4" s="80">
        <v>8.52</v>
      </c>
      <c r="Y4" s="75">
        <v>448</v>
      </c>
      <c r="Z4" s="61">
        <v>19.829999999999998</v>
      </c>
      <c r="AA4" s="75">
        <v>149</v>
      </c>
      <c r="AB4" s="76"/>
      <c r="AC4" s="82"/>
      <c r="AD4" s="83">
        <f>C4+U4+Y4+AA4</f>
        <v>1396</v>
      </c>
    </row>
    <row r="5" spans="1:30" x14ac:dyDescent="0.2">
      <c r="A5" s="73" t="s">
        <v>41</v>
      </c>
      <c r="B5" s="74">
        <v>10.69</v>
      </c>
      <c r="C5" s="75">
        <v>286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  <c r="P5" s="78" t="s">
        <v>103</v>
      </c>
      <c r="Q5" s="79">
        <v>78</v>
      </c>
      <c r="R5" s="80">
        <v>0.91</v>
      </c>
      <c r="S5" s="75">
        <v>126</v>
      </c>
      <c r="T5" s="61">
        <v>2.85</v>
      </c>
      <c r="U5" s="75">
        <v>115</v>
      </c>
      <c r="V5" s="76"/>
      <c r="W5" s="77"/>
      <c r="X5" s="80">
        <v>5.41</v>
      </c>
      <c r="Y5" s="75">
        <v>242</v>
      </c>
      <c r="Z5" s="61">
        <v>15.6</v>
      </c>
      <c r="AA5" s="75">
        <v>96</v>
      </c>
      <c r="AB5" s="76"/>
      <c r="AC5" s="82"/>
      <c r="AD5" s="83">
        <f>C5+Q5+S5+U5+Y5</f>
        <v>847</v>
      </c>
    </row>
    <row r="6" spans="1:30" x14ac:dyDescent="0.2">
      <c r="A6" s="73" t="s">
        <v>56</v>
      </c>
      <c r="B6" s="74">
        <v>11.02</v>
      </c>
      <c r="C6" s="75">
        <v>229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  <c r="P6" s="78" t="s">
        <v>57</v>
      </c>
      <c r="Q6" s="79">
        <v>270</v>
      </c>
      <c r="R6" s="80"/>
      <c r="S6" s="75"/>
      <c r="T6" s="61">
        <v>3.01</v>
      </c>
      <c r="U6" s="75">
        <v>143</v>
      </c>
      <c r="V6" s="76"/>
      <c r="W6" s="77"/>
      <c r="X6" s="80">
        <v>4.7300000000000004</v>
      </c>
      <c r="Y6" s="75">
        <v>198</v>
      </c>
      <c r="Z6" s="61"/>
      <c r="AA6" s="75"/>
      <c r="AB6" s="76"/>
      <c r="AC6" s="82"/>
      <c r="AD6" s="83">
        <f>Q6+C6+U6+Y6</f>
        <v>840</v>
      </c>
    </row>
    <row r="7" spans="1:30" x14ac:dyDescent="0.2">
      <c r="A7" s="73" t="s">
        <v>135</v>
      </c>
      <c r="B7" s="74">
        <v>10.62</v>
      </c>
      <c r="C7" s="75">
        <v>299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  <c r="P7" s="78"/>
      <c r="Q7" s="79"/>
      <c r="R7" s="80">
        <v>0.91</v>
      </c>
      <c r="S7" s="75">
        <v>126</v>
      </c>
      <c r="T7" s="61"/>
      <c r="U7" s="75"/>
      <c r="V7" s="76"/>
      <c r="W7" s="77"/>
      <c r="X7" s="80"/>
      <c r="Y7" s="75"/>
      <c r="Z7" s="61">
        <v>20.72</v>
      </c>
      <c r="AA7" s="75">
        <v>161</v>
      </c>
      <c r="AB7" s="76"/>
      <c r="AC7" s="82"/>
      <c r="AD7" s="83">
        <f>C7+S7+AA7</f>
        <v>586</v>
      </c>
    </row>
    <row r="8" spans="1:30" x14ac:dyDescent="0.2">
      <c r="A8" s="73" t="s">
        <v>134</v>
      </c>
      <c r="B8" s="74">
        <v>10.52</v>
      </c>
      <c r="C8" s="75">
        <v>317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78"/>
      <c r="Q8" s="79"/>
      <c r="R8" s="80">
        <v>0.86</v>
      </c>
      <c r="S8" s="75">
        <v>92</v>
      </c>
      <c r="T8" s="61"/>
      <c r="U8" s="75"/>
      <c r="V8" s="76"/>
      <c r="W8" s="77"/>
      <c r="X8" s="80"/>
      <c r="Y8" s="75"/>
      <c r="Z8" s="61">
        <v>20.2</v>
      </c>
      <c r="AA8" s="75">
        <v>154</v>
      </c>
      <c r="AB8" s="76"/>
      <c r="AC8" s="82"/>
      <c r="AD8" s="83">
        <f>C8+S8+AA8</f>
        <v>563</v>
      </c>
    </row>
    <row r="9" spans="1:30" x14ac:dyDescent="0.2">
      <c r="A9" s="73" t="s">
        <v>87</v>
      </c>
      <c r="B9" s="74">
        <v>11.41</v>
      </c>
      <c r="C9" s="75">
        <v>168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78"/>
      <c r="Q9" s="79"/>
      <c r="R9" s="80">
        <v>0.86</v>
      </c>
      <c r="S9" s="75">
        <v>92</v>
      </c>
      <c r="T9" s="61"/>
      <c r="U9" s="75"/>
      <c r="V9" s="76"/>
      <c r="W9" s="77"/>
      <c r="X9" s="80"/>
      <c r="Y9" s="75"/>
      <c r="Z9" s="61">
        <v>18.850000000000001</v>
      </c>
      <c r="AA9" s="75">
        <v>137</v>
      </c>
      <c r="AB9" s="76"/>
      <c r="AC9" s="82"/>
      <c r="AD9" s="83">
        <f>C9+S9+AA9</f>
        <v>397</v>
      </c>
    </row>
    <row r="10" spans="1:30" x14ac:dyDescent="0.2">
      <c r="A10" s="73" t="s">
        <v>133</v>
      </c>
      <c r="B10" s="74">
        <v>10.24</v>
      </c>
      <c r="C10" s="75">
        <v>373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8"/>
      <c r="Q10" s="79"/>
      <c r="R10" s="80"/>
      <c r="S10" s="75"/>
      <c r="T10" s="61"/>
      <c r="U10" s="75"/>
      <c r="V10" s="76"/>
      <c r="W10" s="77"/>
      <c r="X10" s="80"/>
      <c r="Y10" s="75"/>
      <c r="Z10" s="61"/>
      <c r="AA10" s="75"/>
      <c r="AB10" s="76"/>
      <c r="AC10" s="82"/>
      <c r="AD10" s="83">
        <f>C10</f>
        <v>373</v>
      </c>
    </row>
    <row r="11" spans="1:30" x14ac:dyDescent="0.2">
      <c r="A11" s="73" t="s">
        <v>137</v>
      </c>
      <c r="B11" s="74">
        <v>11.03</v>
      </c>
      <c r="C11" s="75">
        <v>227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8"/>
      <c r="Q11" s="79"/>
      <c r="R11" s="80"/>
      <c r="S11" s="75"/>
      <c r="T11" s="61"/>
      <c r="U11" s="75"/>
      <c r="V11" s="76"/>
      <c r="W11" s="77"/>
      <c r="X11" s="80"/>
      <c r="Y11" s="75"/>
      <c r="Z11" s="61">
        <v>16.71</v>
      </c>
      <c r="AA11" s="75">
        <v>110</v>
      </c>
      <c r="AB11" s="76"/>
      <c r="AC11" s="82"/>
      <c r="AD11" s="83">
        <f>C11+AA11</f>
        <v>337</v>
      </c>
    </row>
    <row r="12" spans="1:30" x14ac:dyDescent="0.2">
      <c r="A12" s="73" t="s">
        <v>58</v>
      </c>
      <c r="B12" s="74">
        <v>12.34</v>
      </c>
      <c r="C12" s="75">
        <v>59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8"/>
      <c r="Q12" s="79"/>
      <c r="R12" s="80">
        <v>0.91</v>
      </c>
      <c r="S12" s="75">
        <v>126</v>
      </c>
      <c r="T12" s="61"/>
      <c r="U12" s="75"/>
      <c r="V12" s="76"/>
      <c r="W12" s="77"/>
      <c r="X12" s="80"/>
      <c r="Y12" s="75"/>
      <c r="Z12" s="61">
        <v>17.760000000000002</v>
      </c>
      <c r="AA12" s="75">
        <v>123</v>
      </c>
      <c r="AB12" s="76"/>
      <c r="AC12" s="82"/>
      <c r="AD12" s="83">
        <f>S12+AA12+C12</f>
        <v>308</v>
      </c>
    </row>
    <row r="13" spans="1:30" x14ac:dyDescent="0.2">
      <c r="A13" s="73" t="s">
        <v>86</v>
      </c>
      <c r="B13" s="74">
        <v>10.81</v>
      </c>
      <c r="C13" s="75">
        <v>264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8"/>
      <c r="Q13" s="79"/>
      <c r="R13" s="80"/>
      <c r="S13" s="75"/>
      <c r="T13" s="61">
        <v>2.2200000000000002</v>
      </c>
      <c r="U13" s="75">
        <v>24</v>
      </c>
      <c r="V13" s="76"/>
      <c r="W13" s="77"/>
      <c r="X13" s="80"/>
      <c r="Y13" s="75"/>
      <c r="Z13" s="61"/>
      <c r="AA13" s="75"/>
      <c r="AB13" s="76"/>
      <c r="AC13" s="82"/>
      <c r="AD13" s="83">
        <f>C13+U13</f>
        <v>288</v>
      </c>
    </row>
    <row r="14" spans="1:30" x14ac:dyDescent="0.2">
      <c r="A14" s="73" t="s">
        <v>136</v>
      </c>
      <c r="B14" s="74">
        <v>10.74</v>
      </c>
      <c r="C14" s="75">
        <v>277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8"/>
      <c r="Q14" s="79"/>
      <c r="R14" s="80"/>
      <c r="S14" s="75"/>
      <c r="T14" s="61"/>
      <c r="U14" s="75"/>
      <c r="V14" s="76"/>
      <c r="W14" s="77"/>
      <c r="X14" s="80"/>
      <c r="Y14" s="75"/>
      <c r="Z14" s="61"/>
      <c r="AA14" s="75"/>
      <c r="AB14" s="76"/>
      <c r="AC14" s="82"/>
      <c r="AD14" s="83">
        <f>C14</f>
        <v>277</v>
      </c>
    </row>
    <row r="15" spans="1:30" ht="16" thickBot="1" x14ac:dyDescent="0.25">
      <c r="A15" s="73"/>
      <c r="B15" s="74"/>
      <c r="C15" s="75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8"/>
      <c r="Q15" s="79"/>
      <c r="R15" s="80"/>
      <c r="S15" s="75"/>
      <c r="T15" s="61"/>
      <c r="U15" s="75"/>
      <c r="V15" s="76"/>
      <c r="W15" s="77"/>
      <c r="X15" s="80"/>
      <c r="Y15" s="75"/>
      <c r="Z15" s="61"/>
      <c r="AA15" s="75"/>
      <c r="AB15" s="76"/>
      <c r="AC15" s="82"/>
      <c r="AD15" s="83"/>
    </row>
    <row r="16" spans="1:30" ht="16" thickBot="1" x14ac:dyDescent="0.25">
      <c r="A16" s="84" t="s">
        <v>7</v>
      </c>
      <c r="B16" s="84">
        <v>60</v>
      </c>
      <c r="C16" s="85" t="s">
        <v>2</v>
      </c>
      <c r="D16" s="85" t="s">
        <v>13</v>
      </c>
      <c r="E16" s="85" t="s">
        <v>2</v>
      </c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87">
        <v>1000</v>
      </c>
      <c r="Q16" s="85" t="s">
        <v>2</v>
      </c>
      <c r="R16" s="84" t="s">
        <v>15</v>
      </c>
      <c r="S16" s="85" t="s">
        <v>2</v>
      </c>
      <c r="T16" s="85" t="s">
        <v>17</v>
      </c>
      <c r="U16" s="85" t="s">
        <v>2</v>
      </c>
      <c r="V16" s="85"/>
      <c r="W16" s="86"/>
      <c r="X16" s="84" t="s">
        <v>4</v>
      </c>
      <c r="Y16" s="85" t="s">
        <v>2</v>
      </c>
      <c r="Z16" s="85" t="s">
        <v>5</v>
      </c>
      <c r="AA16" s="85" t="s">
        <v>2</v>
      </c>
      <c r="AB16" s="85" t="s">
        <v>8</v>
      </c>
      <c r="AC16" s="86" t="s">
        <v>2</v>
      </c>
      <c r="AD16" s="88" t="s">
        <v>6</v>
      </c>
    </row>
    <row r="17" spans="1:30" x14ac:dyDescent="0.2">
      <c r="A17" s="89" t="s">
        <v>24</v>
      </c>
      <c r="B17" s="90">
        <v>9.01</v>
      </c>
      <c r="C17" s="91">
        <v>662</v>
      </c>
      <c r="D17" s="97">
        <v>11.5</v>
      </c>
      <c r="E17" s="91">
        <v>596</v>
      </c>
      <c r="F17" s="93"/>
      <c r="G17" s="93"/>
      <c r="H17" s="100"/>
      <c r="I17" s="93"/>
      <c r="J17" s="93"/>
      <c r="K17" s="93"/>
      <c r="L17" s="93"/>
      <c r="M17" s="93"/>
      <c r="N17" s="93"/>
      <c r="O17" s="94"/>
      <c r="P17" s="95" t="s">
        <v>90</v>
      </c>
      <c r="Q17" s="96">
        <v>438</v>
      </c>
      <c r="R17" s="90">
        <v>1.3</v>
      </c>
      <c r="S17" s="91">
        <v>466</v>
      </c>
      <c r="T17" s="97">
        <v>4.08</v>
      </c>
      <c r="U17" s="91">
        <v>374</v>
      </c>
      <c r="V17" s="93"/>
      <c r="W17" s="94"/>
      <c r="X17" s="90">
        <v>7.43</v>
      </c>
      <c r="Y17" s="91">
        <v>375</v>
      </c>
      <c r="Z17" s="97">
        <v>33.47</v>
      </c>
      <c r="AA17" s="91">
        <v>325</v>
      </c>
      <c r="AB17" s="92">
        <v>14.86</v>
      </c>
      <c r="AC17" s="98">
        <v>192</v>
      </c>
      <c r="AD17" s="99">
        <f>C17+Q17+S17+U17+Y17</f>
        <v>2315</v>
      </c>
    </row>
    <row r="18" spans="1:30" x14ac:dyDescent="0.2">
      <c r="A18" s="73" t="s">
        <v>28</v>
      </c>
      <c r="B18" s="90">
        <v>9.35</v>
      </c>
      <c r="C18" s="91">
        <v>575</v>
      </c>
      <c r="D18" s="92" t="s">
        <v>116</v>
      </c>
      <c r="E18" s="91">
        <v>370</v>
      </c>
      <c r="F18" s="93"/>
      <c r="G18" s="93"/>
      <c r="H18" s="100"/>
      <c r="I18" s="93"/>
      <c r="J18" s="93"/>
      <c r="K18" s="93"/>
      <c r="L18" s="93"/>
      <c r="M18" s="93"/>
      <c r="N18" s="93"/>
      <c r="O18" s="94"/>
      <c r="P18" s="95" t="s">
        <v>89</v>
      </c>
      <c r="Q18" s="96">
        <v>571</v>
      </c>
      <c r="R18" s="90">
        <v>1.06</v>
      </c>
      <c r="S18" s="91">
        <v>244</v>
      </c>
      <c r="T18" s="92">
        <v>3.47</v>
      </c>
      <c r="U18" s="91">
        <v>234</v>
      </c>
      <c r="V18" s="93"/>
      <c r="W18" s="94"/>
      <c r="X18" s="90">
        <v>6.13</v>
      </c>
      <c r="Y18" s="91">
        <v>289</v>
      </c>
      <c r="Z18" s="97">
        <v>24.7</v>
      </c>
      <c r="AA18" s="91">
        <v>212</v>
      </c>
      <c r="AB18" s="92">
        <v>14.93</v>
      </c>
      <c r="AC18" s="98">
        <v>194</v>
      </c>
      <c r="AD18" s="99">
        <f>C18+Q18+U18+Y18+S18</f>
        <v>1913</v>
      </c>
    </row>
    <row r="19" spans="1:30" x14ac:dyDescent="0.2">
      <c r="A19" s="101" t="s">
        <v>71</v>
      </c>
      <c r="B19" s="90">
        <v>10.09</v>
      </c>
      <c r="C19" s="91">
        <v>404</v>
      </c>
      <c r="D19" s="92" t="s">
        <v>117</v>
      </c>
      <c r="E19" s="91">
        <v>357</v>
      </c>
      <c r="F19" s="93"/>
      <c r="G19" s="93"/>
      <c r="H19" s="100"/>
      <c r="I19" s="93"/>
      <c r="J19" s="93"/>
      <c r="K19" s="93"/>
      <c r="L19" s="93"/>
      <c r="M19" s="93"/>
      <c r="N19" s="93"/>
      <c r="O19" s="94"/>
      <c r="P19" s="95" t="s">
        <v>131</v>
      </c>
      <c r="Q19" s="96">
        <v>443</v>
      </c>
      <c r="R19" s="90">
        <v>1.21</v>
      </c>
      <c r="S19" s="91">
        <v>378</v>
      </c>
      <c r="T19" s="97">
        <v>3.75</v>
      </c>
      <c r="U19" s="91">
        <v>296</v>
      </c>
      <c r="V19" s="93"/>
      <c r="W19" s="94"/>
      <c r="X19" s="90">
        <v>6.03</v>
      </c>
      <c r="Y19" s="91">
        <v>283</v>
      </c>
      <c r="Z19" s="97">
        <v>22.9</v>
      </c>
      <c r="AA19" s="91">
        <v>188</v>
      </c>
      <c r="AB19" s="92">
        <v>17.260000000000002</v>
      </c>
      <c r="AC19" s="98">
        <v>240</v>
      </c>
      <c r="AD19" s="99">
        <f>C19+Q19+S19+U19+Y19</f>
        <v>1804</v>
      </c>
    </row>
    <row r="20" spans="1:30" x14ac:dyDescent="0.2">
      <c r="A20" s="89" t="s">
        <v>67</v>
      </c>
      <c r="B20" s="90">
        <v>9.6</v>
      </c>
      <c r="C20" s="91">
        <v>514</v>
      </c>
      <c r="D20" s="92" t="s">
        <v>118</v>
      </c>
      <c r="E20" s="91">
        <v>284</v>
      </c>
      <c r="F20" s="93"/>
      <c r="G20" s="93"/>
      <c r="H20" s="100"/>
      <c r="I20" s="93"/>
      <c r="J20" s="93"/>
      <c r="K20" s="93"/>
      <c r="L20" s="93"/>
      <c r="M20" s="93"/>
      <c r="N20" s="93"/>
      <c r="O20" s="94"/>
      <c r="P20" s="95" t="s">
        <v>119</v>
      </c>
      <c r="Q20" s="96">
        <v>477</v>
      </c>
      <c r="R20" s="90">
        <v>0.96</v>
      </c>
      <c r="S20" s="91">
        <v>163</v>
      </c>
      <c r="T20" s="97">
        <v>3.67</v>
      </c>
      <c r="U20" s="91">
        <v>278</v>
      </c>
      <c r="V20" s="93"/>
      <c r="W20" s="94"/>
      <c r="X20" s="90">
        <v>5.5</v>
      </c>
      <c r="Y20" s="91">
        <v>248</v>
      </c>
      <c r="Z20" s="97">
        <v>24.46</v>
      </c>
      <c r="AA20" s="91">
        <v>208</v>
      </c>
      <c r="AB20" s="92"/>
      <c r="AC20" s="98"/>
      <c r="AD20" s="99">
        <f>C20+Y20+Q20+U20+AA20</f>
        <v>1725</v>
      </c>
    </row>
    <row r="21" spans="1:30" x14ac:dyDescent="0.2">
      <c r="A21" s="101" t="s">
        <v>16</v>
      </c>
      <c r="B21" s="74">
        <v>9.6300000000000008</v>
      </c>
      <c r="C21" s="75">
        <v>507</v>
      </c>
      <c r="D21" s="81"/>
      <c r="E21" s="75"/>
      <c r="F21" s="76"/>
      <c r="G21" s="76"/>
      <c r="H21" s="102"/>
      <c r="I21" s="76"/>
      <c r="J21" s="76"/>
      <c r="K21" s="76"/>
      <c r="L21" s="76"/>
      <c r="M21" s="76"/>
      <c r="N21" s="76"/>
      <c r="O21" s="77"/>
      <c r="P21" s="78" t="s">
        <v>91</v>
      </c>
      <c r="Q21" s="79">
        <v>365</v>
      </c>
      <c r="R21" s="74"/>
      <c r="S21" s="75"/>
      <c r="T21" s="61">
        <v>3.08</v>
      </c>
      <c r="U21" s="75">
        <v>156</v>
      </c>
      <c r="V21" s="76"/>
      <c r="W21" s="77"/>
      <c r="X21" s="74">
        <v>6.77</v>
      </c>
      <c r="Y21" s="75">
        <v>332</v>
      </c>
      <c r="Z21" s="97">
        <v>25.36</v>
      </c>
      <c r="AA21" s="75">
        <v>220</v>
      </c>
      <c r="AB21" s="81">
        <v>16.02</v>
      </c>
      <c r="AC21" s="103">
        <v>215</v>
      </c>
      <c r="AD21" s="83">
        <f>C21+Q21+U21+Y21+AC21</f>
        <v>1575</v>
      </c>
    </row>
    <row r="22" spans="1:30" x14ac:dyDescent="0.2">
      <c r="A22" s="101" t="s">
        <v>69</v>
      </c>
      <c r="B22" s="74">
        <v>10</v>
      </c>
      <c r="C22" s="75">
        <v>423</v>
      </c>
      <c r="D22" s="81"/>
      <c r="E22" s="75"/>
      <c r="F22" s="76"/>
      <c r="G22" s="76"/>
      <c r="H22" s="102"/>
      <c r="I22" s="76"/>
      <c r="J22" s="76"/>
      <c r="K22" s="76"/>
      <c r="L22" s="76"/>
      <c r="M22" s="76"/>
      <c r="N22" s="76"/>
      <c r="O22" s="77"/>
      <c r="P22" s="78" t="s">
        <v>120</v>
      </c>
      <c r="Q22" s="79">
        <v>440</v>
      </c>
      <c r="R22" s="74"/>
      <c r="S22" s="75"/>
      <c r="T22" s="61">
        <v>3.2</v>
      </c>
      <c r="U22" s="75">
        <v>179</v>
      </c>
      <c r="V22" s="76"/>
      <c r="W22" s="77"/>
      <c r="X22" s="74">
        <v>6.28</v>
      </c>
      <c r="Y22" s="75">
        <v>299</v>
      </c>
      <c r="Z22" s="97">
        <v>23.04</v>
      </c>
      <c r="AA22" s="75">
        <v>190</v>
      </c>
      <c r="AB22" s="81">
        <v>14.05</v>
      </c>
      <c r="AC22" s="103">
        <v>177</v>
      </c>
      <c r="AD22" s="83">
        <f>C22+Q22+U22+Y22+AA22</f>
        <v>1531</v>
      </c>
    </row>
    <row r="23" spans="1:30" x14ac:dyDescent="0.2">
      <c r="A23" s="101" t="s">
        <v>66</v>
      </c>
      <c r="B23" s="74">
        <v>9.56</v>
      </c>
      <c r="C23" s="75">
        <v>523</v>
      </c>
      <c r="D23" s="81" t="s">
        <v>116</v>
      </c>
      <c r="E23" s="75">
        <v>370</v>
      </c>
      <c r="F23" s="76"/>
      <c r="G23" s="76"/>
      <c r="H23" s="102"/>
      <c r="I23" s="76"/>
      <c r="J23" s="76"/>
      <c r="K23" s="76"/>
      <c r="L23" s="76"/>
      <c r="M23" s="76"/>
      <c r="N23" s="76"/>
      <c r="O23" s="77"/>
      <c r="P23" s="78" t="s">
        <v>88</v>
      </c>
      <c r="Q23" s="79">
        <v>703</v>
      </c>
      <c r="R23" s="74"/>
      <c r="S23" s="75"/>
      <c r="T23" s="61">
        <v>3.7</v>
      </c>
      <c r="U23" s="75">
        <v>285</v>
      </c>
      <c r="V23" s="76"/>
      <c r="W23" s="77"/>
      <c r="X23" s="74"/>
      <c r="Y23" s="75"/>
      <c r="Z23" s="97"/>
      <c r="AA23" s="75"/>
      <c r="AB23" s="81"/>
      <c r="AC23" s="103"/>
      <c r="AD23" s="83">
        <f>C23+Q23+U23</f>
        <v>1511</v>
      </c>
    </row>
    <row r="24" spans="1:30" x14ac:dyDescent="0.2">
      <c r="A24" s="101" t="s">
        <v>65</v>
      </c>
      <c r="B24" s="74">
        <v>9.33</v>
      </c>
      <c r="C24" s="75">
        <v>579</v>
      </c>
      <c r="D24" s="81">
        <v>11.94</v>
      </c>
      <c r="E24" s="75">
        <v>527</v>
      </c>
      <c r="F24" s="76"/>
      <c r="G24" s="76"/>
      <c r="H24" s="102"/>
      <c r="I24" s="76"/>
      <c r="J24" s="76"/>
      <c r="K24" s="76"/>
      <c r="L24" s="76"/>
      <c r="M24" s="76"/>
      <c r="N24" s="76"/>
      <c r="O24" s="77"/>
      <c r="P24" s="78" t="s">
        <v>164</v>
      </c>
      <c r="Q24" s="79">
        <v>571</v>
      </c>
      <c r="R24" s="74"/>
      <c r="S24" s="75"/>
      <c r="T24" s="61">
        <v>3.61</v>
      </c>
      <c r="U24" s="75">
        <v>265</v>
      </c>
      <c r="V24" s="76"/>
      <c r="W24" s="77"/>
      <c r="X24" s="74"/>
      <c r="Y24" s="75"/>
      <c r="Z24" s="97"/>
      <c r="AA24" s="75"/>
      <c r="AB24" s="81"/>
      <c r="AC24" s="103"/>
      <c r="AD24" s="83">
        <f>C24+Q24+U24</f>
        <v>1415</v>
      </c>
    </row>
    <row r="25" spans="1:30" x14ac:dyDescent="0.2">
      <c r="A25" s="101" t="s">
        <v>70</v>
      </c>
      <c r="B25" s="74">
        <v>10.09</v>
      </c>
      <c r="C25" s="75">
        <v>404</v>
      </c>
      <c r="D25" s="81" t="s">
        <v>106</v>
      </c>
      <c r="E25" s="75">
        <v>250</v>
      </c>
      <c r="F25" s="76"/>
      <c r="G25" s="76"/>
      <c r="H25" s="102"/>
      <c r="I25" s="76"/>
      <c r="J25" s="76"/>
      <c r="K25" s="76"/>
      <c r="L25" s="76"/>
      <c r="M25" s="76"/>
      <c r="N25" s="76"/>
      <c r="O25" s="77"/>
      <c r="P25" s="78" t="s">
        <v>121</v>
      </c>
      <c r="Q25" s="79">
        <v>416</v>
      </c>
      <c r="R25" s="74"/>
      <c r="S25" s="75"/>
      <c r="T25" s="61">
        <v>3.21</v>
      </c>
      <c r="U25" s="75">
        <v>181</v>
      </c>
      <c r="V25" s="76"/>
      <c r="W25" s="77"/>
      <c r="X25" s="74">
        <v>4.7</v>
      </c>
      <c r="Y25" s="75">
        <v>196</v>
      </c>
      <c r="Z25" s="97"/>
      <c r="AA25" s="75"/>
      <c r="AB25" s="81"/>
      <c r="AC25" s="103"/>
      <c r="AD25" s="83">
        <f>C25+U25+Q25+Y25</f>
        <v>1197</v>
      </c>
    </row>
    <row r="26" spans="1:30" x14ac:dyDescent="0.2">
      <c r="A26" s="101" t="s">
        <v>27</v>
      </c>
      <c r="B26" s="74">
        <v>9.6300000000000008</v>
      </c>
      <c r="C26" s="75">
        <v>507</v>
      </c>
      <c r="D26" s="81">
        <v>12.51</v>
      </c>
      <c r="E26" s="75">
        <v>443</v>
      </c>
      <c r="F26" s="76"/>
      <c r="G26" s="76"/>
      <c r="H26" s="102"/>
      <c r="I26" s="76"/>
      <c r="J26" s="76"/>
      <c r="K26" s="76"/>
      <c r="L26" s="76"/>
      <c r="M26" s="76"/>
      <c r="N26" s="76"/>
      <c r="O26" s="77"/>
      <c r="P26" s="78"/>
      <c r="Q26" s="79"/>
      <c r="R26" s="74">
        <v>1.1100000000000001</v>
      </c>
      <c r="S26" s="75">
        <v>287</v>
      </c>
      <c r="T26" s="61">
        <v>3.46</v>
      </c>
      <c r="U26" s="75">
        <v>232</v>
      </c>
      <c r="V26" s="76"/>
      <c r="W26" s="77"/>
      <c r="X26" s="74"/>
      <c r="Y26" s="75"/>
      <c r="Z26" s="97"/>
      <c r="AA26" s="75"/>
      <c r="AB26" s="81"/>
      <c r="AC26" s="103"/>
      <c r="AD26" s="83">
        <f>C26+U26+S26</f>
        <v>1026</v>
      </c>
    </row>
    <row r="27" spans="1:30" x14ac:dyDescent="0.2">
      <c r="A27" s="73" t="s">
        <v>37</v>
      </c>
      <c r="B27" s="74">
        <v>10.61</v>
      </c>
      <c r="C27" s="75">
        <v>300</v>
      </c>
      <c r="D27" s="81"/>
      <c r="E27" s="75"/>
      <c r="F27" s="76"/>
      <c r="G27" s="76"/>
      <c r="H27" s="102"/>
      <c r="I27" s="76"/>
      <c r="J27" s="76"/>
      <c r="K27" s="76"/>
      <c r="L27" s="76"/>
      <c r="M27" s="76"/>
      <c r="N27" s="76"/>
      <c r="O27" s="77"/>
      <c r="P27" s="78" t="s">
        <v>40</v>
      </c>
      <c r="Q27" s="79">
        <v>373</v>
      </c>
      <c r="R27" s="74"/>
      <c r="S27" s="75"/>
      <c r="T27" s="81">
        <v>2.23</v>
      </c>
      <c r="U27" s="75">
        <v>25</v>
      </c>
      <c r="V27" s="76"/>
      <c r="W27" s="77"/>
      <c r="X27" s="74"/>
      <c r="Y27" s="75"/>
      <c r="Z27" s="97">
        <v>12.74</v>
      </c>
      <c r="AA27" s="75">
        <v>61</v>
      </c>
      <c r="AB27" s="81"/>
      <c r="AC27" s="103"/>
      <c r="AD27" s="83">
        <f>C27+Q27+U27+AA27</f>
        <v>759</v>
      </c>
    </row>
    <row r="28" spans="1:30" x14ac:dyDescent="0.2">
      <c r="A28" s="101" t="s">
        <v>141</v>
      </c>
      <c r="B28" s="74">
        <v>10.37</v>
      </c>
      <c r="C28" s="75">
        <v>347</v>
      </c>
      <c r="D28" s="81"/>
      <c r="E28" s="75"/>
      <c r="F28" s="76"/>
      <c r="G28" s="76"/>
      <c r="H28" s="102"/>
      <c r="I28" s="76"/>
      <c r="J28" s="76"/>
      <c r="K28" s="76"/>
      <c r="L28" s="76"/>
      <c r="M28" s="76"/>
      <c r="N28" s="76"/>
      <c r="O28" s="77"/>
      <c r="P28" s="78"/>
      <c r="Q28" s="79"/>
      <c r="R28" s="74"/>
      <c r="S28" s="75"/>
      <c r="T28" s="61"/>
      <c r="U28" s="75"/>
      <c r="V28" s="76"/>
      <c r="W28" s="77"/>
      <c r="X28" s="74"/>
      <c r="Y28" s="75"/>
      <c r="Z28" s="97">
        <v>32.86</v>
      </c>
      <c r="AA28" s="75">
        <v>317</v>
      </c>
      <c r="AB28" s="81"/>
      <c r="AC28" s="103"/>
      <c r="AD28" s="83">
        <f>C28+AA28</f>
        <v>664</v>
      </c>
    </row>
    <row r="29" spans="1:30" x14ac:dyDescent="0.2">
      <c r="A29" s="101" t="s">
        <v>142</v>
      </c>
      <c r="B29" s="74">
        <v>10.69</v>
      </c>
      <c r="C29" s="75">
        <v>286</v>
      </c>
      <c r="D29" s="81"/>
      <c r="E29" s="75"/>
      <c r="F29" s="76"/>
      <c r="G29" s="76"/>
      <c r="H29" s="102"/>
      <c r="I29" s="76"/>
      <c r="J29" s="76"/>
      <c r="K29" s="76"/>
      <c r="L29" s="76"/>
      <c r="M29" s="76"/>
      <c r="N29" s="76"/>
      <c r="O29" s="77"/>
      <c r="P29" s="78"/>
      <c r="Q29" s="79"/>
      <c r="R29" s="74"/>
      <c r="S29" s="75"/>
      <c r="T29" s="61"/>
      <c r="U29" s="75"/>
      <c r="V29" s="76"/>
      <c r="W29" s="77"/>
      <c r="X29" s="74"/>
      <c r="Y29" s="75"/>
      <c r="Z29" s="97">
        <v>25.8</v>
      </c>
      <c r="AA29" s="75">
        <v>226</v>
      </c>
      <c r="AB29" s="81">
        <v>11.37</v>
      </c>
      <c r="AC29" s="103">
        <v>125</v>
      </c>
      <c r="AD29" s="83">
        <f>C29+AA29+AC29</f>
        <v>637</v>
      </c>
    </row>
    <row r="30" spans="1:30" x14ac:dyDescent="0.2">
      <c r="A30" s="101" t="s">
        <v>140</v>
      </c>
      <c r="B30" s="74">
        <v>9.6300000000000008</v>
      </c>
      <c r="C30" s="75">
        <v>507</v>
      </c>
      <c r="D30" s="81"/>
      <c r="E30" s="75"/>
      <c r="F30" s="76"/>
      <c r="G30" s="76"/>
      <c r="H30" s="102"/>
      <c r="I30" s="76"/>
      <c r="J30" s="76"/>
      <c r="K30" s="76"/>
      <c r="L30" s="76"/>
      <c r="M30" s="76"/>
      <c r="N30" s="76"/>
      <c r="O30" s="77"/>
      <c r="P30" s="78"/>
      <c r="Q30" s="79"/>
      <c r="R30" s="74"/>
      <c r="S30" s="75"/>
      <c r="T30" s="61"/>
      <c r="U30" s="75"/>
      <c r="V30" s="76"/>
      <c r="W30" s="77"/>
      <c r="X30" s="74"/>
      <c r="Y30" s="75"/>
      <c r="Z30" s="97"/>
      <c r="AA30" s="75"/>
      <c r="AB30" s="81"/>
      <c r="AC30" s="103"/>
      <c r="AD30" s="83">
        <f>C30</f>
        <v>507</v>
      </c>
    </row>
    <row r="31" spans="1:30" x14ac:dyDescent="0.2">
      <c r="A31" s="101" t="s">
        <v>144</v>
      </c>
      <c r="B31" s="74">
        <v>10.97</v>
      </c>
      <c r="C31" s="75">
        <v>237</v>
      </c>
      <c r="D31" s="81"/>
      <c r="E31" s="75"/>
      <c r="F31" s="76"/>
      <c r="G31" s="76"/>
      <c r="H31" s="102"/>
      <c r="I31" s="76"/>
      <c r="J31" s="76"/>
      <c r="K31" s="76"/>
      <c r="L31" s="76"/>
      <c r="M31" s="76"/>
      <c r="N31" s="76"/>
      <c r="O31" s="77"/>
      <c r="P31" s="78"/>
      <c r="Q31" s="79"/>
      <c r="R31" s="74">
        <v>0.91</v>
      </c>
      <c r="S31" s="75">
        <v>126</v>
      </c>
      <c r="T31" s="61"/>
      <c r="U31" s="75"/>
      <c r="V31" s="76"/>
      <c r="W31" s="77"/>
      <c r="X31" s="74"/>
      <c r="Y31" s="75"/>
      <c r="Z31" s="97">
        <v>15.25</v>
      </c>
      <c r="AA31" s="75">
        <v>92</v>
      </c>
      <c r="AB31" s="81"/>
      <c r="AC31" s="103"/>
      <c r="AD31" s="83">
        <f>C31+S31+AA31</f>
        <v>455</v>
      </c>
    </row>
    <row r="32" spans="1:30" x14ac:dyDescent="0.2">
      <c r="A32" s="101" t="s">
        <v>143</v>
      </c>
      <c r="B32" s="74">
        <v>10.7</v>
      </c>
      <c r="C32" s="75">
        <v>284</v>
      </c>
      <c r="D32" s="81"/>
      <c r="E32" s="75"/>
      <c r="F32" s="76"/>
      <c r="G32" s="76"/>
      <c r="H32" s="102"/>
      <c r="I32" s="76"/>
      <c r="J32" s="76"/>
      <c r="K32" s="76"/>
      <c r="L32" s="76"/>
      <c r="M32" s="76"/>
      <c r="N32" s="76"/>
      <c r="O32" s="77"/>
      <c r="P32" s="78"/>
      <c r="Q32" s="79"/>
      <c r="R32" s="74">
        <v>0.96</v>
      </c>
      <c r="S32" s="75">
        <v>163</v>
      </c>
      <c r="T32" s="61"/>
      <c r="U32" s="75"/>
      <c r="V32" s="76"/>
      <c r="W32" s="77"/>
      <c r="X32" s="74"/>
      <c r="Y32" s="75"/>
      <c r="Z32" s="97"/>
      <c r="AA32" s="75"/>
      <c r="AB32" s="81"/>
      <c r="AC32" s="103"/>
      <c r="AD32" s="83">
        <f>C32+S32</f>
        <v>447</v>
      </c>
    </row>
    <row r="33" spans="1:30" x14ac:dyDescent="0.2">
      <c r="A33" s="101" t="s">
        <v>68</v>
      </c>
      <c r="B33" s="74">
        <v>9.9700000000000006</v>
      </c>
      <c r="C33" s="75">
        <v>430</v>
      </c>
      <c r="D33" s="81"/>
      <c r="E33" s="75"/>
      <c r="F33" s="76"/>
      <c r="G33" s="76"/>
      <c r="H33" s="102"/>
      <c r="I33" s="76"/>
      <c r="J33" s="76"/>
      <c r="K33" s="76"/>
      <c r="L33" s="76"/>
      <c r="M33" s="76"/>
      <c r="N33" s="76"/>
      <c r="O33" s="77"/>
      <c r="P33" s="78"/>
      <c r="Q33" s="79"/>
      <c r="R33" s="74"/>
      <c r="S33" s="75"/>
      <c r="T33" s="61"/>
      <c r="U33" s="75"/>
      <c r="V33" s="76"/>
      <c r="W33" s="77"/>
      <c r="X33" s="74"/>
      <c r="Y33" s="75"/>
      <c r="Z33" s="97"/>
      <c r="AA33" s="75"/>
      <c r="AB33" s="81"/>
      <c r="AC33" s="103"/>
      <c r="AD33" s="83">
        <f>C33</f>
        <v>430</v>
      </c>
    </row>
    <row r="34" spans="1:30" x14ac:dyDescent="0.2">
      <c r="A34" s="101" t="s">
        <v>122</v>
      </c>
      <c r="B34" s="74"/>
      <c r="C34" s="75"/>
      <c r="D34" s="81"/>
      <c r="E34" s="75"/>
      <c r="F34" s="76"/>
      <c r="G34" s="76"/>
      <c r="H34" s="102"/>
      <c r="I34" s="76"/>
      <c r="J34" s="76"/>
      <c r="K34" s="76"/>
      <c r="L34" s="76"/>
      <c r="M34" s="76"/>
      <c r="N34" s="76"/>
      <c r="O34" s="77"/>
      <c r="P34" s="78"/>
      <c r="Q34" s="79"/>
      <c r="R34" s="74"/>
      <c r="S34" s="75"/>
      <c r="T34" s="61">
        <v>2.63</v>
      </c>
      <c r="U34" s="75">
        <v>78</v>
      </c>
      <c r="V34" s="76"/>
      <c r="W34" s="77"/>
      <c r="X34" s="74"/>
      <c r="Y34" s="75"/>
      <c r="Z34" s="97"/>
      <c r="AA34" s="75"/>
      <c r="AB34" s="81"/>
      <c r="AC34" s="103"/>
      <c r="AD34" s="83">
        <f>U34</f>
        <v>78</v>
      </c>
    </row>
    <row r="35" spans="1:30" ht="16" thickBot="1" x14ac:dyDescent="0.25">
      <c r="A35" s="101"/>
      <c r="B35" s="74"/>
      <c r="C35" s="75"/>
      <c r="D35" s="81"/>
      <c r="E35" s="75"/>
      <c r="F35" s="76"/>
      <c r="G35" s="76"/>
      <c r="H35" s="102"/>
      <c r="I35" s="76"/>
      <c r="J35" s="76"/>
      <c r="K35" s="76"/>
      <c r="L35" s="76"/>
      <c r="M35" s="76"/>
      <c r="N35" s="76"/>
      <c r="O35" s="77"/>
      <c r="P35" s="78"/>
      <c r="Q35" s="79"/>
      <c r="R35" s="74"/>
      <c r="S35" s="75"/>
      <c r="T35" s="81"/>
      <c r="U35" s="75"/>
      <c r="V35" s="76"/>
      <c r="W35" s="77"/>
      <c r="X35" s="80"/>
      <c r="Y35" s="75"/>
      <c r="Z35" s="97"/>
      <c r="AA35" s="75"/>
      <c r="AB35" s="81"/>
      <c r="AC35" s="103"/>
      <c r="AD35" s="83"/>
    </row>
    <row r="36" spans="1:30" ht="16" thickBot="1" x14ac:dyDescent="0.25">
      <c r="A36" s="104" t="s">
        <v>9</v>
      </c>
      <c r="B36" s="104">
        <v>60</v>
      </c>
      <c r="C36" s="105" t="s">
        <v>2</v>
      </c>
      <c r="D36" s="105" t="s">
        <v>13</v>
      </c>
      <c r="E36" s="105" t="s">
        <v>2</v>
      </c>
      <c r="F36" s="105">
        <v>80</v>
      </c>
      <c r="G36" s="105" t="s">
        <v>2</v>
      </c>
      <c r="H36" s="105" t="s">
        <v>14</v>
      </c>
      <c r="I36" s="105" t="s">
        <v>2</v>
      </c>
      <c r="J36" s="105">
        <v>150</v>
      </c>
      <c r="K36" s="105" t="s">
        <v>2</v>
      </c>
      <c r="L36" s="105" t="s">
        <v>19</v>
      </c>
      <c r="M36" s="105" t="s">
        <v>2</v>
      </c>
      <c r="N36" s="105">
        <v>300</v>
      </c>
      <c r="O36" s="106" t="s">
        <v>2</v>
      </c>
      <c r="P36" s="107">
        <v>1000</v>
      </c>
      <c r="Q36" s="105" t="s">
        <v>2</v>
      </c>
      <c r="R36" s="104" t="s">
        <v>15</v>
      </c>
      <c r="S36" s="105" t="s">
        <v>2</v>
      </c>
      <c r="T36" s="105" t="s">
        <v>17</v>
      </c>
      <c r="U36" s="105" t="s">
        <v>2</v>
      </c>
      <c r="V36" s="105" t="s">
        <v>10</v>
      </c>
      <c r="W36" s="106" t="s">
        <v>2</v>
      </c>
      <c r="X36" s="104" t="s">
        <v>4</v>
      </c>
      <c r="Y36" s="105" t="s">
        <v>2</v>
      </c>
      <c r="Z36" s="105" t="s">
        <v>11</v>
      </c>
      <c r="AA36" s="105" t="s">
        <v>2</v>
      </c>
      <c r="AB36" s="105" t="s">
        <v>8</v>
      </c>
      <c r="AC36" s="106" t="s">
        <v>2</v>
      </c>
      <c r="AD36" s="108" t="s">
        <v>6</v>
      </c>
    </row>
    <row r="37" spans="1:30" x14ac:dyDescent="0.2">
      <c r="A37" s="89" t="s">
        <v>26</v>
      </c>
      <c r="B37" s="109"/>
      <c r="C37" s="110"/>
      <c r="D37" s="111" t="s">
        <v>49</v>
      </c>
      <c r="E37" s="110">
        <v>743</v>
      </c>
      <c r="F37" s="111">
        <v>11.36</v>
      </c>
      <c r="G37" s="110">
        <v>673</v>
      </c>
      <c r="H37" s="111">
        <v>13.32</v>
      </c>
      <c r="I37" s="91">
        <v>772</v>
      </c>
      <c r="J37" s="97">
        <v>21.25</v>
      </c>
      <c r="K37" s="91">
        <v>593</v>
      </c>
      <c r="L37" s="97">
        <v>23.54</v>
      </c>
      <c r="M37" s="91">
        <v>558</v>
      </c>
      <c r="N37" s="111"/>
      <c r="O37" s="98"/>
      <c r="P37" s="95" t="s">
        <v>156</v>
      </c>
      <c r="Q37" s="96">
        <v>688</v>
      </c>
      <c r="R37" s="90">
        <v>1.32</v>
      </c>
      <c r="S37" s="91">
        <v>486</v>
      </c>
      <c r="T37" s="97">
        <v>4.38</v>
      </c>
      <c r="U37" s="91">
        <v>449</v>
      </c>
      <c r="V37" s="92">
        <v>1.55</v>
      </c>
      <c r="W37" s="98">
        <v>186</v>
      </c>
      <c r="X37" s="74">
        <v>7.55</v>
      </c>
      <c r="Y37" s="91">
        <v>383</v>
      </c>
      <c r="Z37" s="97">
        <v>17.97</v>
      </c>
      <c r="AA37" s="91">
        <v>267</v>
      </c>
      <c r="AB37" s="92"/>
      <c r="AC37" s="98"/>
      <c r="AD37" s="99">
        <f>I37+Q37+S37+U37+Y37</f>
        <v>2778</v>
      </c>
    </row>
    <row r="38" spans="1:30" x14ac:dyDescent="0.2">
      <c r="A38" s="101" t="s">
        <v>93</v>
      </c>
      <c r="B38" s="112"/>
      <c r="C38" s="113"/>
      <c r="D38" s="114"/>
      <c r="E38" s="113"/>
      <c r="F38" s="114">
        <v>11.54</v>
      </c>
      <c r="G38" s="113">
        <v>634</v>
      </c>
      <c r="H38" s="114">
        <v>16.39</v>
      </c>
      <c r="I38" s="75">
        <v>423</v>
      </c>
      <c r="J38" s="61">
        <v>22.61</v>
      </c>
      <c r="K38" s="75">
        <v>445</v>
      </c>
      <c r="L38" s="61"/>
      <c r="M38" s="75"/>
      <c r="N38" s="114"/>
      <c r="O38" s="103"/>
      <c r="P38" s="78" t="s">
        <v>94</v>
      </c>
      <c r="Q38" s="79">
        <v>538</v>
      </c>
      <c r="R38" s="74">
        <v>1.44</v>
      </c>
      <c r="S38" s="75">
        <v>610</v>
      </c>
      <c r="T38" s="61">
        <v>4.33</v>
      </c>
      <c r="U38" s="75">
        <v>436</v>
      </c>
      <c r="V38" s="81"/>
      <c r="W38" s="103"/>
      <c r="X38" s="74">
        <v>5.94</v>
      </c>
      <c r="Y38" s="75">
        <v>277</v>
      </c>
      <c r="Z38" s="61">
        <v>20.74</v>
      </c>
      <c r="AA38" s="75">
        <v>322</v>
      </c>
      <c r="AB38" s="61">
        <v>18.440000000000001</v>
      </c>
      <c r="AC38" s="103">
        <v>264</v>
      </c>
      <c r="AD38" s="83">
        <f>G38+Q38+S38+U38+AA38</f>
        <v>2540</v>
      </c>
    </row>
    <row r="39" spans="1:30" x14ac:dyDescent="0.2">
      <c r="A39" s="101" t="s">
        <v>124</v>
      </c>
      <c r="B39" s="112"/>
      <c r="C39" s="113"/>
      <c r="D39" s="114"/>
      <c r="E39" s="113"/>
      <c r="F39" s="114">
        <v>11.05</v>
      </c>
      <c r="G39" s="113">
        <v>743</v>
      </c>
      <c r="H39" s="114" t="s">
        <v>125</v>
      </c>
      <c r="I39" s="75">
        <v>418</v>
      </c>
      <c r="J39" s="61">
        <v>20.92</v>
      </c>
      <c r="K39" s="75">
        <v>632</v>
      </c>
      <c r="L39" s="61"/>
      <c r="M39" s="75"/>
      <c r="N39" s="114">
        <v>45.46</v>
      </c>
      <c r="O39" s="103">
        <v>570</v>
      </c>
      <c r="P39" s="78" t="s">
        <v>130</v>
      </c>
      <c r="Q39" s="79">
        <v>656</v>
      </c>
      <c r="R39" s="74">
        <v>1.21</v>
      </c>
      <c r="S39" s="75">
        <v>378</v>
      </c>
      <c r="T39" s="61">
        <v>3.71</v>
      </c>
      <c r="U39" s="75">
        <v>287</v>
      </c>
      <c r="V39" s="81"/>
      <c r="W39" s="103"/>
      <c r="X39" s="74">
        <v>6.67</v>
      </c>
      <c r="Y39" s="75">
        <v>325</v>
      </c>
      <c r="Z39" s="61"/>
      <c r="AA39" s="75"/>
      <c r="AB39" s="81"/>
      <c r="AC39" s="103"/>
      <c r="AD39" s="83">
        <f>G39+Q39+S39+U39+Y39</f>
        <v>2389</v>
      </c>
    </row>
    <row r="40" spans="1:30" x14ac:dyDescent="0.2">
      <c r="A40" s="101" t="s">
        <v>154</v>
      </c>
      <c r="B40" s="112"/>
      <c r="C40" s="113"/>
      <c r="D40" s="114"/>
      <c r="E40" s="113"/>
      <c r="F40" s="114">
        <v>10.43</v>
      </c>
      <c r="G40" s="113">
        <v>890</v>
      </c>
      <c r="H40" s="114"/>
      <c r="I40" s="75"/>
      <c r="J40" s="61">
        <v>19.940000000000001</v>
      </c>
      <c r="K40" s="75">
        <v>753</v>
      </c>
      <c r="L40" s="61"/>
      <c r="M40" s="75"/>
      <c r="N40" s="114">
        <v>43.72</v>
      </c>
      <c r="O40" s="103">
        <v>649</v>
      </c>
      <c r="P40" s="78"/>
      <c r="Q40" s="79"/>
      <c r="R40" s="74">
        <v>1.51</v>
      </c>
      <c r="S40" s="75">
        <v>687</v>
      </c>
      <c r="T40" s="61">
        <v>4.4000000000000004</v>
      </c>
      <c r="U40" s="75">
        <v>454</v>
      </c>
      <c r="V40" s="81"/>
      <c r="W40" s="103"/>
      <c r="X40" s="74"/>
      <c r="Y40" s="75"/>
      <c r="Z40" s="61"/>
      <c r="AA40" s="75"/>
      <c r="AB40" s="81"/>
      <c r="AC40" s="103"/>
      <c r="AD40" s="83">
        <f>G40+S40+U40</f>
        <v>2031</v>
      </c>
    </row>
    <row r="41" spans="1:30" x14ac:dyDescent="0.2">
      <c r="A41" s="101" t="s">
        <v>75</v>
      </c>
      <c r="B41" s="112"/>
      <c r="C41" s="113"/>
      <c r="D41" s="114"/>
      <c r="E41" s="113"/>
      <c r="F41" s="114">
        <v>11.37</v>
      </c>
      <c r="G41" s="113">
        <v>671</v>
      </c>
      <c r="H41" s="114"/>
      <c r="I41" s="75"/>
      <c r="J41" s="61">
        <v>21.06</v>
      </c>
      <c r="K41" s="75">
        <v>615</v>
      </c>
      <c r="L41" s="61"/>
      <c r="M41" s="75"/>
      <c r="N41" s="114"/>
      <c r="O41" s="103"/>
      <c r="P41" s="78" t="s">
        <v>157</v>
      </c>
      <c r="Q41" s="79">
        <v>929</v>
      </c>
      <c r="R41" s="74"/>
      <c r="S41" s="75"/>
      <c r="T41" s="61">
        <v>4.05</v>
      </c>
      <c r="U41" s="75">
        <v>366</v>
      </c>
      <c r="V41" s="81"/>
      <c r="W41" s="103"/>
      <c r="X41" s="74"/>
      <c r="Y41" s="75"/>
      <c r="Z41" s="61"/>
      <c r="AA41" s="75"/>
      <c r="AB41" s="81"/>
      <c r="AC41" s="103"/>
      <c r="AD41" s="83">
        <f>G41+Q41+U41</f>
        <v>1966</v>
      </c>
    </row>
    <row r="42" spans="1:30" x14ac:dyDescent="0.2">
      <c r="A42" s="101" t="s">
        <v>79</v>
      </c>
      <c r="B42" s="112"/>
      <c r="C42" s="113"/>
      <c r="D42" s="114"/>
      <c r="E42" s="113"/>
      <c r="F42" s="114">
        <v>12.79</v>
      </c>
      <c r="G42" s="113">
        <v>394</v>
      </c>
      <c r="H42" s="114" t="s">
        <v>126</v>
      </c>
      <c r="I42" s="75">
        <v>335</v>
      </c>
      <c r="J42" s="61">
        <v>24.09</v>
      </c>
      <c r="K42" s="75">
        <v>306</v>
      </c>
      <c r="L42" s="61"/>
      <c r="M42" s="75"/>
      <c r="N42" s="114"/>
      <c r="O42" s="103"/>
      <c r="P42" s="78" t="s">
        <v>95</v>
      </c>
      <c r="Q42" s="79">
        <v>537</v>
      </c>
      <c r="R42" s="74"/>
      <c r="S42" s="75"/>
      <c r="T42" s="61">
        <v>3.55</v>
      </c>
      <c r="U42" s="75">
        <v>252</v>
      </c>
      <c r="V42" s="81"/>
      <c r="W42" s="103"/>
      <c r="X42" s="74">
        <v>5.89</v>
      </c>
      <c r="Y42" s="75">
        <v>274</v>
      </c>
      <c r="Z42" s="61">
        <v>25.57</v>
      </c>
      <c r="AA42" s="75">
        <v>418</v>
      </c>
      <c r="AB42" s="81">
        <v>16.11</v>
      </c>
      <c r="AC42" s="103">
        <v>217</v>
      </c>
      <c r="AD42" s="83">
        <f>G42+Q42+U42+Y42+AA42</f>
        <v>1875</v>
      </c>
    </row>
    <row r="43" spans="1:30" x14ac:dyDescent="0.2">
      <c r="A43" s="101" t="s">
        <v>80</v>
      </c>
      <c r="B43" s="112"/>
      <c r="C43" s="113"/>
      <c r="D43" s="114"/>
      <c r="E43" s="113"/>
      <c r="F43" s="114">
        <v>11.32</v>
      </c>
      <c r="G43" s="113">
        <v>682</v>
      </c>
      <c r="H43" s="114"/>
      <c r="I43" s="75"/>
      <c r="J43" s="61">
        <v>21.69</v>
      </c>
      <c r="K43" s="75">
        <v>543</v>
      </c>
      <c r="L43" s="61"/>
      <c r="M43" s="75"/>
      <c r="N43" s="114"/>
      <c r="O43" s="103"/>
      <c r="P43" s="78"/>
      <c r="Q43" s="79"/>
      <c r="R43" s="74"/>
      <c r="S43" s="75"/>
      <c r="T43" s="61">
        <v>4.25</v>
      </c>
      <c r="U43" s="75">
        <v>416</v>
      </c>
      <c r="V43" s="81"/>
      <c r="W43" s="103"/>
      <c r="X43" s="74"/>
      <c r="Y43" s="75"/>
      <c r="Z43" s="61">
        <v>25.74</v>
      </c>
      <c r="AA43" s="75">
        <v>422</v>
      </c>
      <c r="AB43" s="81"/>
      <c r="AC43" s="103"/>
      <c r="AD43" s="83">
        <f>G43+U43+AA43</f>
        <v>1520</v>
      </c>
    </row>
    <row r="44" spans="1:30" x14ac:dyDescent="0.2">
      <c r="A44" s="101" t="s">
        <v>81</v>
      </c>
      <c r="B44" s="112"/>
      <c r="C44" s="113"/>
      <c r="D44" s="114"/>
      <c r="E44" s="113"/>
      <c r="F44" s="114"/>
      <c r="G44" s="113"/>
      <c r="H44" s="114"/>
      <c r="I44" s="75"/>
      <c r="J44" s="61"/>
      <c r="K44" s="75"/>
      <c r="L44" s="61"/>
      <c r="M44" s="75"/>
      <c r="N44" s="114"/>
      <c r="O44" s="103"/>
      <c r="P44" s="78" t="s">
        <v>82</v>
      </c>
      <c r="Q44" s="79">
        <v>379</v>
      </c>
      <c r="R44" s="74"/>
      <c r="S44" s="75"/>
      <c r="T44" s="61">
        <v>3.59</v>
      </c>
      <c r="U44" s="75">
        <v>260</v>
      </c>
      <c r="V44" s="81"/>
      <c r="W44" s="103"/>
      <c r="X44" s="74"/>
      <c r="Y44" s="75"/>
      <c r="Z44" s="61">
        <v>28.98</v>
      </c>
      <c r="AA44" s="75">
        <v>487</v>
      </c>
      <c r="AB44" s="81">
        <v>21.87</v>
      </c>
      <c r="AC44" s="103">
        <v>333</v>
      </c>
      <c r="AD44" s="83">
        <f>Q44+U44+AA44+AC44</f>
        <v>1459</v>
      </c>
    </row>
    <row r="45" spans="1:30" x14ac:dyDescent="0.2">
      <c r="A45" s="101" t="s">
        <v>25</v>
      </c>
      <c r="B45" s="112">
        <v>10.029999999999999</v>
      </c>
      <c r="C45" s="113">
        <v>417</v>
      </c>
      <c r="D45" s="114" t="s">
        <v>48</v>
      </c>
      <c r="E45" s="113">
        <v>261</v>
      </c>
      <c r="F45" s="114"/>
      <c r="G45" s="113"/>
      <c r="H45" s="114"/>
      <c r="I45" s="75"/>
      <c r="J45" s="61">
        <v>26.03</v>
      </c>
      <c r="K45" s="75">
        <v>160</v>
      </c>
      <c r="L45" s="61"/>
      <c r="M45" s="75"/>
      <c r="N45" s="114"/>
      <c r="O45" s="103"/>
      <c r="P45" s="78"/>
      <c r="Q45" s="79"/>
      <c r="R45" s="74">
        <v>1.2</v>
      </c>
      <c r="S45" s="75">
        <v>369</v>
      </c>
      <c r="T45" s="61">
        <v>3.54</v>
      </c>
      <c r="U45" s="75">
        <v>249</v>
      </c>
      <c r="V45" s="81"/>
      <c r="W45" s="103"/>
      <c r="X45" s="74">
        <v>7.22</v>
      </c>
      <c r="Y45" s="75">
        <v>361</v>
      </c>
      <c r="Z45" s="61"/>
      <c r="AA45" s="75"/>
      <c r="AB45" s="61">
        <v>20.79</v>
      </c>
      <c r="AC45" s="103">
        <v>311</v>
      </c>
      <c r="AD45" s="83">
        <f>C45+S45+Y45+AC45</f>
        <v>1458</v>
      </c>
    </row>
    <row r="46" spans="1:30" x14ac:dyDescent="0.2">
      <c r="A46" s="101" t="s">
        <v>129</v>
      </c>
      <c r="B46" s="112"/>
      <c r="C46" s="113"/>
      <c r="D46" s="114"/>
      <c r="E46" s="113"/>
      <c r="F46" s="114">
        <v>11.57</v>
      </c>
      <c r="G46" s="113">
        <v>628</v>
      </c>
      <c r="H46" s="114"/>
      <c r="I46" s="75"/>
      <c r="J46" s="61"/>
      <c r="K46" s="75"/>
      <c r="L46" s="61"/>
      <c r="M46" s="75"/>
      <c r="N46" s="114"/>
      <c r="O46" s="103"/>
      <c r="P46" s="78"/>
      <c r="Q46" s="79"/>
      <c r="R46" s="74">
        <v>1.21</v>
      </c>
      <c r="S46" s="75">
        <v>378</v>
      </c>
      <c r="T46" s="61">
        <v>4.3600000000000003</v>
      </c>
      <c r="U46" s="75">
        <v>444</v>
      </c>
      <c r="V46" s="81"/>
      <c r="W46" s="103"/>
      <c r="X46" s="74"/>
      <c r="Y46" s="75"/>
      <c r="Z46" s="61"/>
      <c r="AA46" s="75"/>
      <c r="AB46" s="81"/>
      <c r="AC46" s="103"/>
      <c r="AD46" s="83">
        <f>G46+S46+U46</f>
        <v>1450</v>
      </c>
    </row>
    <row r="47" spans="1:30" x14ac:dyDescent="0.2">
      <c r="A47" s="101" t="s">
        <v>76</v>
      </c>
      <c r="B47" s="112"/>
      <c r="C47" s="113"/>
      <c r="D47" s="114"/>
      <c r="E47" s="113"/>
      <c r="F47" s="114">
        <v>11.51</v>
      </c>
      <c r="G47" s="113">
        <v>641</v>
      </c>
      <c r="H47" s="114"/>
      <c r="I47" s="75"/>
      <c r="J47" s="61">
        <v>21.73</v>
      </c>
      <c r="K47" s="75">
        <v>539</v>
      </c>
      <c r="L47" s="61"/>
      <c r="M47" s="75"/>
      <c r="N47" s="114"/>
      <c r="O47" s="103"/>
      <c r="P47" s="78"/>
      <c r="Q47" s="79"/>
      <c r="R47" s="74"/>
      <c r="S47" s="75"/>
      <c r="T47" s="61">
        <v>3.93</v>
      </c>
      <c r="U47" s="75">
        <v>338</v>
      </c>
      <c r="V47" s="81"/>
      <c r="W47" s="103"/>
      <c r="X47" s="74">
        <v>5.65</v>
      </c>
      <c r="Y47" s="75">
        <v>258</v>
      </c>
      <c r="Z47" s="61"/>
      <c r="AA47" s="75"/>
      <c r="AB47" s="81"/>
      <c r="AC47" s="103"/>
      <c r="AD47" s="83">
        <f>G47+U47+Y47</f>
        <v>1237</v>
      </c>
    </row>
    <row r="48" spans="1:30" x14ac:dyDescent="0.2">
      <c r="A48" s="101" t="s">
        <v>77</v>
      </c>
      <c r="B48" s="112"/>
      <c r="C48" s="113"/>
      <c r="D48" s="114"/>
      <c r="E48" s="113"/>
      <c r="F48" s="114">
        <v>11.62</v>
      </c>
      <c r="G48" s="113">
        <v>618</v>
      </c>
      <c r="H48" s="114"/>
      <c r="I48" s="75"/>
      <c r="J48" s="61"/>
      <c r="K48" s="75"/>
      <c r="L48" s="61"/>
      <c r="M48" s="75"/>
      <c r="N48" s="114"/>
      <c r="O48" s="103"/>
      <c r="P48" s="78" t="s">
        <v>128</v>
      </c>
      <c r="Q48" s="79">
        <v>542</v>
      </c>
      <c r="R48" s="74"/>
      <c r="S48" s="75"/>
      <c r="T48" s="61"/>
      <c r="U48" s="75"/>
      <c r="V48" s="81"/>
      <c r="W48" s="103"/>
      <c r="X48" s="74"/>
      <c r="Y48" s="75"/>
      <c r="Z48" s="61"/>
      <c r="AA48" s="75"/>
      <c r="AB48" s="78"/>
      <c r="AC48" s="103"/>
      <c r="AD48" s="83">
        <f>G48+Q48</f>
        <v>1160</v>
      </c>
    </row>
    <row r="49" spans="1:30" x14ac:dyDescent="0.2">
      <c r="A49" s="101" t="s">
        <v>78</v>
      </c>
      <c r="B49" s="112"/>
      <c r="C49" s="113"/>
      <c r="D49" s="114"/>
      <c r="E49" s="113"/>
      <c r="F49" s="114">
        <v>12.08</v>
      </c>
      <c r="G49" s="113">
        <v>524</v>
      </c>
      <c r="H49" s="114"/>
      <c r="I49" s="75"/>
      <c r="J49" s="61"/>
      <c r="K49" s="75"/>
      <c r="L49" s="61"/>
      <c r="M49" s="75"/>
      <c r="N49" s="114"/>
      <c r="O49" s="103"/>
      <c r="P49" s="78"/>
      <c r="Q49" s="79"/>
      <c r="R49" s="74">
        <v>1.21</v>
      </c>
      <c r="S49" s="75">
        <v>378</v>
      </c>
      <c r="T49" s="61"/>
      <c r="U49" s="75"/>
      <c r="V49" s="81"/>
      <c r="W49" s="103"/>
      <c r="X49" s="74"/>
      <c r="Y49" s="75"/>
      <c r="Z49" s="61"/>
      <c r="AA49" s="75"/>
      <c r="AB49" s="78"/>
      <c r="AC49" s="103"/>
      <c r="AD49" s="83">
        <f>G49+S49</f>
        <v>902</v>
      </c>
    </row>
    <row r="50" spans="1:30" x14ac:dyDescent="0.2">
      <c r="A50" s="101" t="s">
        <v>153</v>
      </c>
      <c r="B50" s="112"/>
      <c r="C50" s="113"/>
      <c r="D50" s="114"/>
      <c r="E50" s="113"/>
      <c r="F50" s="114">
        <v>10.74</v>
      </c>
      <c r="G50" s="113">
        <v>815</v>
      </c>
      <c r="H50" s="114"/>
      <c r="I50" s="75"/>
      <c r="J50" s="61"/>
      <c r="K50" s="75"/>
      <c r="L50" s="61"/>
      <c r="M50" s="75"/>
      <c r="N50" s="114"/>
      <c r="O50" s="103"/>
      <c r="P50" s="78"/>
      <c r="Q50" s="79"/>
      <c r="R50" s="74"/>
      <c r="S50" s="75"/>
      <c r="T50" s="61"/>
      <c r="U50" s="75"/>
      <c r="V50" s="81"/>
      <c r="W50" s="103"/>
      <c r="X50" s="74"/>
      <c r="Y50" s="75"/>
      <c r="Z50" s="61"/>
      <c r="AA50" s="75"/>
      <c r="AB50" s="78"/>
      <c r="AC50" s="103"/>
      <c r="AD50" s="83">
        <f>G50</f>
        <v>815</v>
      </c>
    </row>
    <row r="51" spans="1:30" x14ac:dyDescent="0.2">
      <c r="A51" s="101" t="s">
        <v>127</v>
      </c>
      <c r="B51" s="112"/>
      <c r="C51" s="113"/>
      <c r="D51" s="114"/>
      <c r="E51" s="113"/>
      <c r="F51" s="114"/>
      <c r="G51" s="113"/>
      <c r="H51" s="114"/>
      <c r="I51" s="75"/>
      <c r="J51" s="61"/>
      <c r="K51" s="75"/>
      <c r="L51" s="61"/>
      <c r="M51" s="75"/>
      <c r="N51" s="114"/>
      <c r="O51" s="103"/>
      <c r="P51" s="78" t="s">
        <v>132</v>
      </c>
      <c r="Q51" s="79">
        <v>775</v>
      </c>
      <c r="R51" s="74"/>
      <c r="S51" s="75"/>
      <c r="T51" s="61"/>
      <c r="U51" s="75"/>
      <c r="V51" s="81"/>
      <c r="W51" s="103"/>
      <c r="X51" s="74"/>
      <c r="Y51" s="75"/>
      <c r="Z51" s="61"/>
      <c r="AA51" s="75"/>
      <c r="AB51" s="78"/>
      <c r="AC51" s="103"/>
      <c r="AD51" s="83">
        <f>Q51</f>
        <v>775</v>
      </c>
    </row>
    <row r="52" spans="1:30" x14ac:dyDescent="0.2">
      <c r="A52" s="101" t="s">
        <v>83</v>
      </c>
      <c r="B52" s="112"/>
      <c r="C52" s="113"/>
      <c r="D52" s="114"/>
      <c r="E52" s="113"/>
      <c r="F52" s="114"/>
      <c r="G52" s="113"/>
      <c r="H52" s="114"/>
      <c r="I52" s="75"/>
      <c r="J52" s="61"/>
      <c r="K52" s="75"/>
      <c r="L52" s="61"/>
      <c r="M52" s="75"/>
      <c r="N52" s="114"/>
      <c r="O52" s="103"/>
      <c r="P52" s="78"/>
      <c r="Q52" s="79"/>
      <c r="R52" s="74"/>
      <c r="S52" s="75"/>
      <c r="T52" s="61"/>
      <c r="U52" s="75"/>
      <c r="V52" s="81"/>
      <c r="W52" s="103"/>
      <c r="X52" s="74"/>
      <c r="Y52" s="75"/>
      <c r="Z52" s="61">
        <v>18.2</v>
      </c>
      <c r="AA52" s="75">
        <v>272</v>
      </c>
      <c r="AB52" s="128">
        <v>26.2</v>
      </c>
      <c r="AC52" s="103">
        <v>423</v>
      </c>
      <c r="AD52" s="83">
        <f>AC52+AA52</f>
        <v>695</v>
      </c>
    </row>
    <row r="53" spans="1:30" x14ac:dyDescent="0.2">
      <c r="A53" s="101" t="s">
        <v>42</v>
      </c>
      <c r="B53" s="112" t="s">
        <v>47</v>
      </c>
      <c r="C53" s="113">
        <v>436</v>
      </c>
      <c r="D53" s="114"/>
      <c r="E53" s="113"/>
      <c r="F53" s="114"/>
      <c r="G53" s="113"/>
      <c r="H53" s="114"/>
      <c r="I53" s="75"/>
      <c r="J53" s="61"/>
      <c r="K53" s="75"/>
      <c r="L53" s="61"/>
      <c r="M53" s="75"/>
      <c r="N53" s="114"/>
      <c r="O53" s="103"/>
      <c r="P53" s="78"/>
      <c r="Q53" s="79"/>
      <c r="R53" s="74"/>
      <c r="S53" s="75"/>
      <c r="T53" s="61"/>
      <c r="U53" s="75"/>
      <c r="V53" s="81"/>
      <c r="W53" s="103"/>
      <c r="X53" s="74"/>
      <c r="Y53" s="75"/>
      <c r="Z53" s="61"/>
      <c r="AA53" s="75"/>
      <c r="AB53" s="78"/>
      <c r="AC53" s="103"/>
      <c r="AD53" s="83">
        <f>C53</f>
        <v>436</v>
      </c>
    </row>
    <row r="54" spans="1:30" x14ac:dyDescent="0.2">
      <c r="A54" s="101" t="s">
        <v>155</v>
      </c>
      <c r="B54" s="112"/>
      <c r="C54" s="113"/>
      <c r="D54" s="114"/>
      <c r="E54" s="113"/>
      <c r="F54" s="114"/>
      <c r="G54" s="113"/>
      <c r="H54" s="114"/>
      <c r="I54" s="75"/>
      <c r="J54" s="61"/>
      <c r="K54" s="75"/>
      <c r="L54" s="61"/>
      <c r="M54" s="75"/>
      <c r="N54" s="114">
        <v>55.16</v>
      </c>
      <c r="O54" s="103">
        <v>216</v>
      </c>
      <c r="P54" s="78"/>
      <c r="Q54" s="79"/>
      <c r="R54" s="74"/>
      <c r="S54" s="75"/>
      <c r="T54" s="61"/>
      <c r="U54" s="75"/>
      <c r="V54" s="81"/>
      <c r="W54" s="103"/>
      <c r="X54" s="74"/>
      <c r="Y54" s="75"/>
      <c r="Z54" s="61"/>
      <c r="AA54" s="75"/>
      <c r="AB54" s="78">
        <v>11.01</v>
      </c>
      <c r="AC54" s="103">
        <v>119</v>
      </c>
      <c r="AD54" s="83">
        <f>O54+AC54</f>
        <v>335</v>
      </c>
    </row>
    <row r="55" spans="1:30" ht="16" thickBot="1" x14ac:dyDescent="0.25">
      <c r="A55" s="115"/>
      <c r="B55" s="116"/>
      <c r="C55" s="117"/>
      <c r="D55" s="118"/>
      <c r="E55" s="117"/>
      <c r="F55" s="118"/>
      <c r="G55" s="117"/>
      <c r="H55" s="118"/>
      <c r="I55" s="119"/>
      <c r="J55" s="120"/>
      <c r="K55" s="119"/>
      <c r="L55" s="120"/>
      <c r="M55" s="119"/>
      <c r="N55" s="118"/>
      <c r="O55" s="121"/>
      <c r="P55" s="122"/>
      <c r="Q55" s="123"/>
      <c r="R55" s="124"/>
      <c r="S55" s="119"/>
      <c r="T55" s="125"/>
      <c r="U55" s="119"/>
      <c r="V55" s="125"/>
      <c r="W55" s="121"/>
      <c r="X55" s="126"/>
      <c r="Y55" s="119"/>
      <c r="Z55" s="120"/>
      <c r="AA55" s="119"/>
      <c r="AB55" s="125"/>
      <c r="AC55" s="121"/>
      <c r="AD55" s="127"/>
    </row>
  </sheetData>
  <sortState ref="A3:AD14">
    <sortCondition descending="1" ref="AD3:AD14"/>
  </sortState>
  <mergeCells count="4">
    <mergeCell ref="P1:Q1"/>
    <mergeCell ref="B1:O1"/>
    <mergeCell ref="R1:W1"/>
    <mergeCell ref="X1:AC1"/>
  </mergeCells>
  <phoneticPr fontId="8" type="noConversion"/>
  <pageMargins left="0.51" right="0.51" top="0.55685039370078748" bottom="0.16" header="0.12000000000000001" footer="0"/>
  <pageSetup paperSize="9" scale="65" fitToHeight="0" orientation="landscape" horizontalDpi="4294967293" verticalDpi="4294967293"/>
  <headerFooter>
    <oddHeader>&amp;C&amp;"Comic Sans MS,Regular"&amp;24&amp;K04+000Challenge BPM garçons - 2016-2017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Filles</vt:lpstr>
      <vt:lpstr>Garçons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Microsoft Office User</cp:lastModifiedBy>
  <cp:lastPrinted>2017-07-08T09:39:40Z</cp:lastPrinted>
  <dcterms:created xsi:type="dcterms:W3CDTF">2012-11-02T19:11:54Z</dcterms:created>
  <dcterms:modified xsi:type="dcterms:W3CDTF">2017-11-11T19:35:05Z</dcterms:modified>
</cp:coreProperties>
</file>