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ylvierochet/Documents/1-Stef/RCB/Challenge BPM/"/>
    </mc:Choice>
  </mc:AlternateContent>
  <bookViews>
    <workbookView xWindow="860" yWindow="1220" windowWidth="27000" windowHeight="18820"/>
  </bookViews>
  <sheets>
    <sheet name="Filles" sheetId="7" r:id="rId1"/>
    <sheet name="Garçons" sheetId="6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1" i="6" l="1"/>
  <c r="AD22" i="6"/>
  <c r="AB30" i="7"/>
  <c r="AD35" i="6"/>
  <c r="AD46" i="6"/>
  <c r="AD21" i="6"/>
  <c r="AD49" i="6"/>
  <c r="AD39" i="6"/>
  <c r="AD37" i="6"/>
  <c r="AD36" i="6"/>
  <c r="AD29" i="6"/>
  <c r="AD25" i="6"/>
  <c r="AD28" i="6"/>
  <c r="AD23" i="6"/>
  <c r="AD24" i="6"/>
  <c r="AD18" i="6"/>
  <c r="AD20" i="6"/>
  <c r="AD19" i="6"/>
  <c r="AD13" i="6"/>
  <c r="AD11" i="6"/>
  <c r="AD7" i="6"/>
  <c r="AD6" i="6"/>
  <c r="AD5" i="6"/>
  <c r="AD3" i="6"/>
  <c r="AB46" i="7"/>
  <c r="AB42" i="7"/>
  <c r="AB44" i="7"/>
  <c r="AB41" i="7"/>
  <c r="AB43" i="7"/>
  <c r="AB36" i="7"/>
  <c r="AB26" i="7"/>
  <c r="AB24" i="7"/>
  <c r="AB27" i="7"/>
  <c r="AB20" i="7"/>
  <c r="AB19" i="7"/>
  <c r="AB15" i="7"/>
  <c r="AB12" i="7"/>
  <c r="AB14" i="7"/>
  <c r="AB10" i="7"/>
  <c r="AB13" i="7"/>
  <c r="AB6" i="7"/>
  <c r="AB7" i="7"/>
  <c r="AB4" i="7"/>
  <c r="AB5" i="7"/>
  <c r="AD40" i="6"/>
  <c r="AB18" i="7"/>
  <c r="AD41" i="6"/>
  <c r="AB35" i="7"/>
  <c r="AB9" i="7"/>
  <c r="AB38" i="7"/>
  <c r="AB37" i="7"/>
  <c r="AB48" i="7"/>
  <c r="AB39" i="7"/>
  <c r="AD53" i="6"/>
  <c r="AD52" i="6"/>
  <c r="AD38" i="6"/>
  <c r="AD47" i="6"/>
  <c r="AD50" i="6"/>
  <c r="AD48" i="6"/>
  <c r="AD44" i="6"/>
  <c r="AD33" i="6"/>
  <c r="AD27" i="6"/>
  <c r="AD16" i="6"/>
  <c r="AD17" i="6"/>
  <c r="AB32" i="7"/>
  <c r="AB31" i="7"/>
  <c r="AB25" i="7"/>
  <c r="AB23" i="7"/>
  <c r="AB28" i="7"/>
  <c r="AD8" i="6"/>
  <c r="AD9" i="6"/>
  <c r="AD4" i="6"/>
  <c r="AB8" i="7"/>
  <c r="AB11" i="7"/>
  <c r="AD26" i="6"/>
  <c r="AB3" i="7"/>
  <c r="AD42" i="6"/>
  <c r="AD34" i="6"/>
  <c r="AD32" i="6"/>
  <c r="AD12" i="6"/>
  <c r="AD10" i="6"/>
  <c r="AB47" i="7"/>
  <c r="AB40" i="7"/>
  <c r="AB45" i="7"/>
  <c r="AB22" i="7"/>
  <c r="AB21" i="7"/>
  <c r="AD43" i="6"/>
  <c r="AB29" i="7"/>
  <c r="AD45" i="6"/>
</calcChain>
</file>

<file path=xl/sharedStrings.xml><?xml version="1.0" encoding="utf-8"?>
<sst xmlns="http://schemas.openxmlformats.org/spreadsheetml/2006/main" count="243" uniqueCount="151">
  <si>
    <t>SAUTS</t>
  </si>
  <si>
    <t>LANCERS</t>
  </si>
  <si>
    <t>Points</t>
  </si>
  <si>
    <t>BENJAMINS</t>
  </si>
  <si>
    <t>Poids</t>
  </si>
  <si>
    <t>Hockey</t>
  </si>
  <si>
    <t>TOTAL</t>
  </si>
  <si>
    <t>PUPILLES</t>
  </si>
  <si>
    <t>Disque</t>
  </si>
  <si>
    <t>MINIMES</t>
  </si>
  <si>
    <t>Perche</t>
  </si>
  <si>
    <t>Javelot</t>
  </si>
  <si>
    <t>SPRINT</t>
  </si>
  <si>
    <t>60H</t>
  </si>
  <si>
    <t>80H</t>
  </si>
  <si>
    <t>Haut</t>
  </si>
  <si>
    <t>GREENSLADE Elliot-06</t>
  </si>
  <si>
    <t>LUCA Marco-06</t>
  </si>
  <si>
    <t>Long</t>
  </si>
  <si>
    <t>GREENSLADE Mathieu-04</t>
  </si>
  <si>
    <t>MORDUE Lucas-03</t>
  </si>
  <si>
    <t>BOUJOUR Imane-06</t>
  </si>
  <si>
    <t>DAUTREBANDE Lola-03</t>
  </si>
  <si>
    <t>DEMI-FOND</t>
  </si>
  <si>
    <t>150H</t>
  </si>
  <si>
    <t>WERY Agathe-04</t>
  </si>
  <si>
    <t>BENJAMINES</t>
  </si>
  <si>
    <t>DA SILVA LUCAS Camille-07</t>
  </si>
  <si>
    <t>DA SILVA LUCAS Solène-05</t>
  </si>
  <si>
    <t>ABERKAN Amine-07</t>
  </si>
  <si>
    <t>LUCA Chloé-08</t>
  </si>
  <si>
    <t>ABERKAN Leila-08</t>
  </si>
  <si>
    <t>GROLIG Nora-05</t>
  </si>
  <si>
    <t>UMETSU Ayaka-06</t>
  </si>
  <si>
    <t>SEBAH Gustave-07</t>
  </si>
  <si>
    <t>BECHOU Sébastien-06</t>
  </si>
  <si>
    <t>UMETSU Kento-03</t>
  </si>
  <si>
    <t>BAH ALI Arida-04</t>
  </si>
  <si>
    <t>PIATEK Evan-04</t>
  </si>
  <si>
    <t>VOLCY Ilan-04</t>
  </si>
  <si>
    <t>BAH Youssoufou-06</t>
  </si>
  <si>
    <t>3,26,23</t>
  </si>
  <si>
    <t>LEFERE Basile-03</t>
  </si>
  <si>
    <t>BRITS Gaspard-04</t>
  </si>
  <si>
    <t>DEBLIRE Baptiste-04</t>
  </si>
  <si>
    <t>MARCHAND Camille-07</t>
  </si>
  <si>
    <t>THIENPONT Lucie-06</t>
  </si>
  <si>
    <t>IOUDINA Anna-Polina-03</t>
  </si>
  <si>
    <t>BENNASSAR Manel-04</t>
  </si>
  <si>
    <t>SEXTON James-07</t>
  </si>
  <si>
    <t>LEMKE Max Tom-07</t>
  </si>
  <si>
    <t>HEES Julien-07</t>
  </si>
  <si>
    <t>RAPHAEL Emile-06</t>
  </si>
  <si>
    <t>VALNOT Paul-06</t>
  </si>
  <si>
    <t>3,55,61</t>
  </si>
  <si>
    <t>4,27,76</t>
  </si>
  <si>
    <t>VEKEMANS Helena-03</t>
  </si>
  <si>
    <t>PONCIN Malo-04</t>
  </si>
  <si>
    <t>MATHE Julian-04</t>
  </si>
  <si>
    <t>3,25,90</t>
  </si>
  <si>
    <t>4,04,64</t>
  </si>
  <si>
    <t>4,31,12</t>
  </si>
  <si>
    <t>ENZEROTH Evarist-03</t>
  </si>
  <si>
    <t>EFEOTOR Djibril-08</t>
  </si>
  <si>
    <t>PINO Greta-07</t>
  </si>
  <si>
    <t>DE LANNOY Camila-08</t>
  </si>
  <si>
    <t>3,45,02</t>
  </si>
  <si>
    <t>4,13,44</t>
  </si>
  <si>
    <t>TORCOLI Lavinia-05</t>
  </si>
  <si>
    <t>COLPAERT Lea-03</t>
  </si>
  <si>
    <t>HENRY Bénédicte-04</t>
  </si>
  <si>
    <t>ESPINOSA Laetitia-04</t>
  </si>
  <si>
    <t>ESPINOSA Enzo-03</t>
  </si>
  <si>
    <t>SCHEERE Victoria-07</t>
  </si>
  <si>
    <t>EFEOTOR Elias-06</t>
  </si>
  <si>
    <t>SCHEERE Theodore-05</t>
  </si>
  <si>
    <t>2,14,03</t>
  </si>
  <si>
    <t>2,21,91</t>
  </si>
  <si>
    <t>2,28,76</t>
  </si>
  <si>
    <t>2,33,39</t>
  </si>
  <si>
    <t>MRHANA Lina-07</t>
  </si>
  <si>
    <t>GILLOZ Zoé-07</t>
  </si>
  <si>
    <t>PETSCHKE Frederico-08</t>
  </si>
  <si>
    <t>KUPKER Johannes-07</t>
  </si>
  <si>
    <t>2,03,24</t>
  </si>
  <si>
    <t>2,11,79</t>
  </si>
  <si>
    <t>2,25,96</t>
  </si>
  <si>
    <t>2,26,84</t>
  </si>
  <si>
    <t>PEYROCHE Laurette-06</t>
  </si>
  <si>
    <t>4,03,49</t>
  </si>
  <si>
    <t>4,04,58</t>
  </si>
  <si>
    <t>PIATEK Lauren-06</t>
  </si>
  <si>
    <t>4,25,67</t>
  </si>
  <si>
    <t>FIEVEZ Aline-06</t>
  </si>
  <si>
    <t>4,26,30</t>
  </si>
  <si>
    <t>KYLSTRA Mia-05</t>
  </si>
  <si>
    <t>PETIT Charline-05</t>
  </si>
  <si>
    <t>3,40,69</t>
  </si>
  <si>
    <t>3,49,48</t>
  </si>
  <si>
    <t>VAN DE BERG Nathan-06</t>
  </si>
  <si>
    <t>3,54,82</t>
  </si>
  <si>
    <t>DELISLE-PYE Elliott-06</t>
  </si>
  <si>
    <t>4,05,65</t>
  </si>
  <si>
    <t>3,06,24</t>
  </si>
  <si>
    <t>RECOURT Thibault-03</t>
  </si>
  <si>
    <t>3,15,14</t>
  </si>
  <si>
    <t>SAMSON Thomas-03</t>
  </si>
  <si>
    <t>3,35,62</t>
  </si>
  <si>
    <t>3,43,24</t>
  </si>
  <si>
    <t>TORCOLI Mieszko-03</t>
  </si>
  <si>
    <t>LEVEBVRE Martin-04</t>
  </si>
  <si>
    <t>MERTENS Diego-04</t>
  </si>
  <si>
    <t>TSHIMBELE Nelson-03</t>
  </si>
  <si>
    <t>BOMBORIDIS Ilias-04</t>
  </si>
  <si>
    <t>3,54,98</t>
  </si>
  <si>
    <t>RIZZI Alessia-04</t>
  </si>
  <si>
    <t>3,55,58</t>
  </si>
  <si>
    <t>4,02,60</t>
  </si>
  <si>
    <t>PISANESCHI Alessia-03</t>
  </si>
  <si>
    <t>4,03,14</t>
  </si>
  <si>
    <t>HAYASHI Asana-03</t>
  </si>
  <si>
    <t>3,58,57</t>
  </si>
  <si>
    <t>TSANDJA Stécy-07</t>
  </si>
  <si>
    <t>2,14,12</t>
  </si>
  <si>
    <t>3,57,63</t>
  </si>
  <si>
    <t>1,59,47</t>
  </si>
  <si>
    <t>3,15,83</t>
  </si>
  <si>
    <t>2,17,68</t>
  </si>
  <si>
    <t>3,04,56</t>
  </si>
  <si>
    <t>LATINI Emma-07</t>
  </si>
  <si>
    <t>DI MASCIO Emma-07</t>
  </si>
  <si>
    <t>DUPLAT Alice-06</t>
  </si>
  <si>
    <t>TZIVRI Christina-05</t>
  </si>
  <si>
    <t>LELOUP Luna-06</t>
  </si>
  <si>
    <t>DELACOURT Elisa-04</t>
  </si>
  <si>
    <t>HUGHES Sasha-04</t>
  </si>
  <si>
    <t>BOHMER Hortense-04</t>
  </si>
  <si>
    <t>KEPPENS Julie-07</t>
  </si>
  <si>
    <t>LELOUP Tao-08</t>
  </si>
  <si>
    <t>VD BROECK Abdoullah-07</t>
  </si>
  <si>
    <t>D'ARIENZO Romuald-08</t>
  </si>
  <si>
    <t>DELOGNE Sacha-05</t>
  </si>
  <si>
    <t>KEPPENS Cédric-05</t>
  </si>
  <si>
    <t>BOHMER Raoul-05</t>
  </si>
  <si>
    <t>GIANNELOS Fotis-06</t>
  </si>
  <si>
    <t>HABERKORN Jéremie-04</t>
  </si>
  <si>
    <t>2,14,40</t>
  </si>
  <si>
    <t>4,18,20</t>
  </si>
  <si>
    <t>GODLOVITCH Nora-06</t>
  </si>
  <si>
    <t>4,18,58</t>
  </si>
  <si>
    <t>BONAVIA Matthew-03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</si>
</sst>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23"/>
      </patternFill>
    </fill>
    <fill>
      <patternFill patternType="solid">
        <fgColor rgb="FFFFC000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23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/>
    <xf numFmtId="0" fontId="7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0" borderId="0" xfId="0" applyFont="1" applyBorder="1"/>
    <xf numFmtId="2" fontId="2" fillId="0" borderId="8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4" borderId="20" xfId="0" applyFont="1" applyFill="1" applyBorder="1"/>
    <xf numFmtId="0" fontId="2" fillId="4" borderId="7" xfId="0" applyFont="1" applyFill="1" applyBorder="1"/>
    <xf numFmtId="0" fontId="7" fillId="0" borderId="0" xfId="0" applyFont="1" applyBorder="1"/>
    <xf numFmtId="0" fontId="4" fillId="5" borderId="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2" fontId="2" fillId="0" borderId="40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41" xfId="0" applyFont="1" applyFill="1" applyBorder="1"/>
    <xf numFmtId="0" fontId="2" fillId="5" borderId="20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2" fillId="0" borderId="33" xfId="0" applyNumberFormat="1" applyFont="1" applyBorder="1"/>
    <xf numFmtId="0" fontId="5" fillId="0" borderId="33" xfId="0" applyFont="1" applyBorder="1"/>
    <xf numFmtId="0" fontId="5" fillId="0" borderId="34" xfId="0" applyFont="1" applyBorder="1"/>
    <xf numFmtId="0" fontId="2" fillId="0" borderId="32" xfId="0" applyNumberFormat="1" applyFont="1" applyBorder="1"/>
    <xf numFmtId="0" fontId="2" fillId="0" borderId="42" xfId="0" applyFont="1" applyBorder="1"/>
    <xf numFmtId="2" fontId="2" fillId="0" borderId="3" xfId="0" applyNumberFormat="1" applyFont="1" applyFill="1" applyBorder="1" applyAlignment="1">
      <alignment horizontal="center"/>
    </xf>
    <xf numFmtId="0" fontId="5" fillId="0" borderId="32" xfId="0" applyFont="1" applyBorder="1"/>
    <xf numFmtId="0" fontId="5" fillId="0" borderId="42" xfId="0" applyFont="1" applyBorder="1"/>
    <xf numFmtId="2" fontId="2" fillId="0" borderId="5" xfId="0" applyNumberFormat="1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1" fillId="0" borderId="33" xfId="0" applyFont="1" applyFill="1" applyBorder="1" applyAlignment="1"/>
    <xf numFmtId="0" fontId="11" fillId="0" borderId="32" xfId="0" applyFont="1" applyFill="1" applyBorder="1" applyAlignment="1"/>
    <xf numFmtId="0" fontId="11" fillId="0" borderId="42" xfId="0" applyFont="1" applyFill="1" applyBorder="1" applyAlignment="1"/>
    <xf numFmtId="0" fontId="11" fillId="0" borderId="34" xfId="0" applyFont="1" applyFill="1" applyBorder="1" applyAlignment="1"/>
    <xf numFmtId="2" fontId="2" fillId="0" borderId="10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42" xfId="0" applyNumberFormat="1" applyFont="1" applyBorder="1"/>
    <xf numFmtId="2" fontId="2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39" xfId="0" applyFont="1" applyBorder="1" applyAlignment="1">
      <alignment vertical="center"/>
    </xf>
    <xf numFmtId="2" fontId="2" fillId="0" borderId="40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vertical="center"/>
    </xf>
    <xf numFmtId="2" fontId="4" fillId="4" borderId="1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2" fontId="4" fillId="4" borderId="5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2" fontId="2" fillId="0" borderId="18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2" fontId="4" fillId="0" borderId="9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vertical="center"/>
    </xf>
    <xf numFmtId="2" fontId="13" fillId="0" borderId="14" xfId="0" applyNumberFormat="1" applyFont="1" applyBorder="1" applyAlignment="1">
      <alignment horizontal="center"/>
    </xf>
    <xf numFmtId="0" fontId="12" fillId="0" borderId="15" xfId="0" applyFont="1" applyBorder="1" applyAlignment="1"/>
    <xf numFmtId="0" fontId="12" fillId="0" borderId="16" xfId="0" applyFont="1" applyBorder="1" applyAlignment="1"/>
    <xf numFmtId="0" fontId="13" fillId="0" borderId="3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2" fillId="0" borderId="35" xfId="0" applyFont="1" applyBorder="1" applyAlignment="1"/>
    <xf numFmtId="0" fontId="1" fillId="0" borderId="36" xfId="0" applyFont="1" applyBorder="1" applyAlignment="1"/>
    <xf numFmtId="0" fontId="13" fillId="0" borderId="35" xfId="0" applyFont="1" applyBorder="1" applyAlignment="1">
      <alignment horizontal="center"/>
    </xf>
    <xf numFmtId="0" fontId="1" fillId="0" borderId="35" xfId="0" applyFont="1" applyBorder="1" applyAlignment="1"/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E9E1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B49"/>
  <sheetViews>
    <sheetView tabSelected="1" view="pageLayout" workbookViewId="0"/>
  </sheetViews>
  <sheetFormatPr baseColWidth="10" defaultColWidth="10.83203125" defaultRowHeight="15" x14ac:dyDescent="0.2"/>
  <cols>
    <col min="1" max="1" width="23" style="1" bestFit="1" customWidth="1"/>
    <col min="2" max="13" width="5.83203125" style="1" customWidth="1"/>
    <col min="14" max="14" width="7.83203125" style="1" customWidth="1"/>
    <col min="15" max="27" width="5.83203125" style="1" customWidth="1"/>
    <col min="28" max="28" width="7" style="1" customWidth="1"/>
    <col min="29" max="16384" width="10.83203125" style="1"/>
  </cols>
  <sheetData>
    <row r="1" spans="1:28" s="2" customFormat="1" ht="20" thickBot="1" x14ac:dyDescent="0.3">
      <c r="A1" s="7"/>
      <c r="B1" s="162" t="s">
        <v>12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  <c r="N1" s="165" t="s">
        <v>23</v>
      </c>
      <c r="O1" s="166"/>
      <c r="P1" s="167" t="s">
        <v>0</v>
      </c>
      <c r="Q1" s="168"/>
      <c r="R1" s="168"/>
      <c r="S1" s="168"/>
      <c r="T1" s="168"/>
      <c r="U1" s="169"/>
      <c r="V1" s="167" t="s">
        <v>1</v>
      </c>
      <c r="W1" s="170"/>
      <c r="X1" s="170"/>
      <c r="Y1" s="170"/>
      <c r="Z1" s="171"/>
      <c r="AA1" s="169"/>
      <c r="AB1" s="31"/>
    </row>
    <row r="2" spans="1:28" ht="16" thickBot="1" x14ac:dyDescent="0.25">
      <c r="A2" s="28" t="s">
        <v>26</v>
      </c>
      <c r="B2" s="19">
        <v>60</v>
      </c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7"/>
      <c r="M2" s="18"/>
      <c r="N2" s="19">
        <v>600</v>
      </c>
      <c r="O2" s="20" t="s">
        <v>2</v>
      </c>
      <c r="P2" s="16" t="s">
        <v>15</v>
      </c>
      <c r="Q2" s="17" t="s">
        <v>2</v>
      </c>
      <c r="R2" s="17" t="s">
        <v>18</v>
      </c>
      <c r="S2" s="17" t="s">
        <v>2</v>
      </c>
      <c r="T2" s="17"/>
      <c r="U2" s="18"/>
      <c r="V2" s="16" t="s">
        <v>4</v>
      </c>
      <c r="W2" s="17" t="s">
        <v>2</v>
      </c>
      <c r="X2" s="17" t="s">
        <v>5</v>
      </c>
      <c r="Y2" s="17" t="s">
        <v>2</v>
      </c>
      <c r="Z2" s="17"/>
      <c r="AA2" s="18"/>
      <c r="AB2" s="28" t="s">
        <v>6</v>
      </c>
    </row>
    <row r="3" spans="1:28" x14ac:dyDescent="0.2">
      <c r="A3" s="64" t="s">
        <v>45</v>
      </c>
      <c r="B3" s="58">
        <v>10.16</v>
      </c>
      <c r="C3" s="11">
        <v>389</v>
      </c>
      <c r="D3" s="12"/>
      <c r="E3" s="12"/>
      <c r="F3" s="12"/>
      <c r="G3" s="12"/>
      <c r="H3" s="12"/>
      <c r="I3" s="12"/>
      <c r="J3" s="12"/>
      <c r="K3" s="12"/>
      <c r="L3" s="12"/>
      <c r="M3" s="13"/>
      <c r="N3" s="14" t="s">
        <v>76</v>
      </c>
      <c r="O3" s="37">
        <v>373</v>
      </c>
      <c r="P3" s="21">
        <v>1.06</v>
      </c>
      <c r="Q3" s="11">
        <v>244</v>
      </c>
      <c r="R3" s="10">
        <v>3.08</v>
      </c>
      <c r="S3" s="11">
        <v>156</v>
      </c>
      <c r="T3" s="12"/>
      <c r="U3" s="13"/>
      <c r="V3" s="8">
        <v>5.55</v>
      </c>
      <c r="W3" s="11">
        <v>251</v>
      </c>
      <c r="X3" s="15">
        <v>17.510000000000002</v>
      </c>
      <c r="Y3" s="11">
        <v>120</v>
      </c>
      <c r="Z3" s="12"/>
      <c r="AA3" s="29"/>
      <c r="AB3" s="76">
        <f>C3+Q3+S3+W3+O3</f>
        <v>1413</v>
      </c>
    </row>
    <row r="4" spans="1:28" x14ac:dyDescent="0.2">
      <c r="A4" s="61" t="s">
        <v>27</v>
      </c>
      <c r="B4" s="59">
        <v>10.119999999999999</v>
      </c>
      <c r="C4" s="6">
        <v>398</v>
      </c>
      <c r="D4" s="5"/>
      <c r="E4" s="5"/>
      <c r="F4" s="5"/>
      <c r="G4" s="5"/>
      <c r="H4" s="5"/>
      <c r="I4" s="5"/>
      <c r="J4" s="5"/>
      <c r="K4" s="5"/>
      <c r="L4" s="5"/>
      <c r="M4" s="9"/>
      <c r="N4" s="3" t="s">
        <v>127</v>
      </c>
      <c r="O4" s="38">
        <v>329</v>
      </c>
      <c r="P4" s="22">
        <v>0.86</v>
      </c>
      <c r="Q4" s="6">
        <v>92</v>
      </c>
      <c r="R4" s="10">
        <v>3.01</v>
      </c>
      <c r="S4" s="6">
        <v>143</v>
      </c>
      <c r="T4" s="5"/>
      <c r="U4" s="9"/>
      <c r="V4" s="8">
        <v>6.29</v>
      </c>
      <c r="W4" s="6">
        <v>300</v>
      </c>
      <c r="X4" s="4">
        <v>16.47</v>
      </c>
      <c r="Y4" s="6">
        <v>107</v>
      </c>
      <c r="Z4" s="5"/>
      <c r="AA4" s="30"/>
      <c r="AB4" s="75">
        <f>C4+O4+S4+W4+Y4</f>
        <v>1277</v>
      </c>
    </row>
    <row r="5" spans="1:28" x14ac:dyDescent="0.2">
      <c r="A5" s="61" t="s">
        <v>64</v>
      </c>
      <c r="B5" s="59">
        <v>10.19</v>
      </c>
      <c r="C5" s="6">
        <v>383</v>
      </c>
      <c r="D5" s="5"/>
      <c r="E5" s="5"/>
      <c r="F5" s="5"/>
      <c r="G5" s="5"/>
      <c r="H5" s="5"/>
      <c r="I5" s="5"/>
      <c r="J5" s="5"/>
      <c r="K5" s="5"/>
      <c r="L5" s="5"/>
      <c r="M5" s="9"/>
      <c r="N5" s="3" t="s">
        <v>123</v>
      </c>
      <c r="O5" s="38">
        <v>371</v>
      </c>
      <c r="P5" s="8">
        <v>0.91</v>
      </c>
      <c r="Q5" s="6">
        <v>126</v>
      </c>
      <c r="R5" s="10">
        <v>2.5</v>
      </c>
      <c r="S5" s="6">
        <v>59</v>
      </c>
      <c r="T5" s="5"/>
      <c r="U5" s="9"/>
      <c r="V5" s="8">
        <v>5.88</v>
      </c>
      <c r="W5" s="6">
        <v>273</v>
      </c>
      <c r="X5" s="4">
        <v>12.52</v>
      </c>
      <c r="Y5" s="6">
        <v>58</v>
      </c>
      <c r="Z5" s="5"/>
      <c r="AA5" s="30"/>
      <c r="AB5" s="75">
        <f>C5+O5+Q5+W5+S5</f>
        <v>1212</v>
      </c>
    </row>
    <row r="6" spans="1:28" x14ac:dyDescent="0.2">
      <c r="A6" s="83" t="s">
        <v>81</v>
      </c>
      <c r="B6" s="66">
        <v>10.4</v>
      </c>
      <c r="C6" s="41">
        <v>341</v>
      </c>
      <c r="D6" s="42"/>
      <c r="E6" s="42"/>
      <c r="F6" s="42"/>
      <c r="G6" s="42"/>
      <c r="H6" s="42"/>
      <c r="I6" s="42"/>
      <c r="J6" s="42"/>
      <c r="K6" s="42"/>
      <c r="L6" s="42"/>
      <c r="M6" s="43"/>
      <c r="N6" s="44" t="s">
        <v>77</v>
      </c>
      <c r="O6" s="45">
        <v>281</v>
      </c>
      <c r="P6" s="46">
        <v>0.91</v>
      </c>
      <c r="Q6" s="41">
        <v>126</v>
      </c>
      <c r="R6" s="10">
        <v>2.9</v>
      </c>
      <c r="S6" s="41">
        <v>123</v>
      </c>
      <c r="T6" s="42"/>
      <c r="U6" s="43"/>
      <c r="V6" s="8">
        <v>4.2300000000000004</v>
      </c>
      <c r="W6" s="41">
        <v>166</v>
      </c>
      <c r="X6" s="47">
        <v>18.96</v>
      </c>
      <c r="Y6" s="41">
        <v>138</v>
      </c>
      <c r="Z6" s="42"/>
      <c r="AA6" s="48"/>
      <c r="AB6" s="77">
        <f>C6+O6+Q6+W6+Y6</f>
        <v>1052</v>
      </c>
    </row>
    <row r="7" spans="1:28" x14ac:dyDescent="0.2">
      <c r="A7" s="83" t="s">
        <v>65</v>
      </c>
      <c r="B7" s="66">
        <v>10.8</v>
      </c>
      <c r="C7" s="41">
        <v>266</v>
      </c>
      <c r="D7" s="42"/>
      <c r="E7" s="42"/>
      <c r="F7" s="42"/>
      <c r="G7" s="42"/>
      <c r="H7" s="42"/>
      <c r="I7" s="42"/>
      <c r="J7" s="42"/>
      <c r="K7" s="42"/>
      <c r="L7" s="42"/>
      <c r="M7" s="43"/>
      <c r="N7" s="44" t="s">
        <v>146</v>
      </c>
      <c r="O7" s="45">
        <v>368</v>
      </c>
      <c r="P7" s="40"/>
      <c r="Q7" s="41"/>
      <c r="R7" s="10">
        <v>2.76</v>
      </c>
      <c r="S7" s="41">
        <v>99</v>
      </c>
      <c r="T7" s="42"/>
      <c r="U7" s="43"/>
      <c r="V7" s="8">
        <v>5.21</v>
      </c>
      <c r="W7" s="41">
        <v>229</v>
      </c>
      <c r="X7" s="47">
        <v>13.29</v>
      </c>
      <c r="Y7" s="41">
        <v>68</v>
      </c>
      <c r="Z7" s="42"/>
      <c r="AA7" s="48"/>
      <c r="AB7" s="77">
        <f>C7+O7+W7+S7+Y7</f>
        <v>1030</v>
      </c>
    </row>
    <row r="8" spans="1:28" x14ac:dyDescent="0.2">
      <c r="A8" s="83" t="s">
        <v>30</v>
      </c>
      <c r="B8" s="66">
        <v>11</v>
      </c>
      <c r="C8" s="41">
        <v>232</v>
      </c>
      <c r="D8" s="42"/>
      <c r="E8" s="42"/>
      <c r="F8" s="42"/>
      <c r="G8" s="42"/>
      <c r="H8" s="42"/>
      <c r="I8" s="42"/>
      <c r="J8" s="42"/>
      <c r="K8" s="42"/>
      <c r="L8" s="42"/>
      <c r="M8" s="43"/>
      <c r="N8" s="44" t="s">
        <v>78</v>
      </c>
      <c r="O8" s="45">
        <v>211</v>
      </c>
      <c r="P8" s="40">
        <v>0.81</v>
      </c>
      <c r="Q8" s="41">
        <v>61</v>
      </c>
      <c r="R8" s="10">
        <v>2.14</v>
      </c>
      <c r="S8" s="41">
        <v>15</v>
      </c>
      <c r="T8" s="42"/>
      <c r="U8" s="43"/>
      <c r="V8" s="8">
        <v>4.7</v>
      </c>
      <c r="W8" s="41">
        <v>196</v>
      </c>
      <c r="X8" s="47">
        <v>8.7899999999999991</v>
      </c>
      <c r="Y8" s="41">
        <v>14</v>
      </c>
      <c r="Z8" s="42"/>
      <c r="AA8" s="48"/>
      <c r="AB8" s="77">
        <f>C8+O8+Q8+S8+W8</f>
        <v>715</v>
      </c>
    </row>
    <row r="9" spans="1:28" x14ac:dyDescent="0.2">
      <c r="A9" s="83" t="s">
        <v>122</v>
      </c>
      <c r="B9" s="66">
        <v>10.43</v>
      </c>
      <c r="C9" s="41">
        <v>335</v>
      </c>
      <c r="D9" s="42"/>
      <c r="E9" s="42"/>
      <c r="F9" s="42"/>
      <c r="G9" s="42"/>
      <c r="H9" s="42"/>
      <c r="I9" s="42"/>
      <c r="J9" s="42"/>
      <c r="K9" s="42"/>
      <c r="L9" s="42"/>
      <c r="M9" s="43"/>
      <c r="N9" s="44"/>
      <c r="O9" s="45"/>
      <c r="P9" s="46"/>
      <c r="Q9" s="41"/>
      <c r="R9" s="10"/>
      <c r="S9" s="41"/>
      <c r="T9" s="42"/>
      <c r="U9" s="43"/>
      <c r="V9" s="8">
        <v>6.97</v>
      </c>
      <c r="W9" s="41">
        <v>345</v>
      </c>
      <c r="X9" s="47"/>
      <c r="Y9" s="41"/>
      <c r="Z9" s="42"/>
      <c r="AA9" s="48"/>
      <c r="AB9" s="77">
        <f>C9+W9</f>
        <v>680</v>
      </c>
    </row>
    <row r="10" spans="1:28" x14ac:dyDescent="0.2">
      <c r="A10" s="83" t="s">
        <v>80</v>
      </c>
      <c r="B10" s="66">
        <v>10.54</v>
      </c>
      <c r="C10" s="41">
        <v>314</v>
      </c>
      <c r="D10" s="42"/>
      <c r="E10" s="42"/>
      <c r="F10" s="42"/>
      <c r="G10" s="42"/>
      <c r="H10" s="42"/>
      <c r="I10" s="42"/>
      <c r="J10" s="42"/>
      <c r="K10" s="42"/>
      <c r="L10" s="42"/>
      <c r="M10" s="43"/>
      <c r="N10" s="44"/>
      <c r="O10" s="45"/>
      <c r="P10" s="46"/>
      <c r="Q10" s="41"/>
      <c r="R10" s="10">
        <v>2.61</v>
      </c>
      <c r="S10" s="41">
        <v>75</v>
      </c>
      <c r="T10" s="42"/>
      <c r="U10" s="43"/>
      <c r="V10" s="8">
        <v>4.5</v>
      </c>
      <c r="W10" s="41">
        <v>183</v>
      </c>
      <c r="X10" s="47">
        <v>13.29</v>
      </c>
      <c r="Y10" s="41">
        <v>68</v>
      </c>
      <c r="Z10" s="42"/>
      <c r="AA10" s="48"/>
      <c r="AB10" s="77">
        <f>W10+C10+S10+Y10</f>
        <v>640</v>
      </c>
    </row>
    <row r="11" spans="1:28" x14ac:dyDescent="0.2">
      <c r="A11" s="83" t="s">
        <v>73</v>
      </c>
      <c r="B11" s="66">
        <v>10.53</v>
      </c>
      <c r="C11" s="41">
        <v>315</v>
      </c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4" t="s">
        <v>79</v>
      </c>
      <c r="O11" s="45">
        <v>169</v>
      </c>
      <c r="P11" s="40"/>
      <c r="Q11" s="41"/>
      <c r="R11" s="10"/>
      <c r="S11" s="41"/>
      <c r="T11" s="42"/>
      <c r="U11" s="43"/>
      <c r="V11" s="8"/>
      <c r="W11" s="41"/>
      <c r="X11" s="47">
        <v>13.63</v>
      </c>
      <c r="Y11" s="41">
        <v>72</v>
      </c>
      <c r="Z11" s="42"/>
      <c r="AA11" s="48"/>
      <c r="AB11" s="77">
        <f>C11+O11+Y11</f>
        <v>556</v>
      </c>
    </row>
    <row r="12" spans="1:28" x14ac:dyDescent="0.2">
      <c r="A12" s="83" t="s">
        <v>130</v>
      </c>
      <c r="B12" s="66">
        <v>10.92</v>
      </c>
      <c r="C12" s="41">
        <v>245</v>
      </c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4"/>
      <c r="O12" s="45"/>
      <c r="P12" s="46"/>
      <c r="Q12" s="41"/>
      <c r="R12" s="10">
        <v>2.87</v>
      </c>
      <c r="S12" s="41">
        <v>118</v>
      </c>
      <c r="T12" s="42"/>
      <c r="U12" s="43"/>
      <c r="V12" s="8"/>
      <c r="W12" s="41"/>
      <c r="X12" s="47">
        <v>13.26</v>
      </c>
      <c r="Y12" s="41">
        <v>67</v>
      </c>
      <c r="Z12" s="42"/>
      <c r="AA12" s="48"/>
      <c r="AB12" s="77">
        <f>C12+S12+Y12</f>
        <v>430</v>
      </c>
    </row>
    <row r="13" spans="1:28" x14ac:dyDescent="0.2">
      <c r="A13" s="83" t="s">
        <v>31</v>
      </c>
      <c r="B13" s="66">
        <v>12.1</v>
      </c>
      <c r="C13" s="41">
        <v>83</v>
      </c>
      <c r="D13" s="42"/>
      <c r="E13" s="42"/>
      <c r="F13" s="42"/>
      <c r="G13" s="42"/>
      <c r="H13" s="42"/>
      <c r="I13" s="42"/>
      <c r="J13" s="42"/>
      <c r="K13" s="42"/>
      <c r="L13" s="42"/>
      <c r="M13" s="43"/>
      <c r="N13" s="44"/>
      <c r="O13" s="45"/>
      <c r="P13" s="46"/>
      <c r="Q13" s="41"/>
      <c r="R13" s="10">
        <v>2.21</v>
      </c>
      <c r="S13" s="41">
        <v>22</v>
      </c>
      <c r="T13" s="42"/>
      <c r="U13" s="43"/>
      <c r="V13" s="8">
        <v>3.64</v>
      </c>
      <c r="W13" s="41">
        <v>128</v>
      </c>
      <c r="X13" s="47">
        <v>8.77</v>
      </c>
      <c r="Y13" s="41">
        <v>14</v>
      </c>
      <c r="Z13" s="42"/>
      <c r="AA13" s="48"/>
      <c r="AB13" s="77">
        <f>C13+W13+S13+Y13</f>
        <v>247</v>
      </c>
    </row>
    <row r="14" spans="1:28" x14ac:dyDescent="0.2">
      <c r="A14" s="83" t="s">
        <v>129</v>
      </c>
      <c r="B14" s="66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4"/>
      <c r="O14" s="45"/>
      <c r="P14" s="46"/>
      <c r="Q14" s="41"/>
      <c r="R14" s="10">
        <v>2.98</v>
      </c>
      <c r="S14" s="41">
        <v>138</v>
      </c>
      <c r="T14" s="42"/>
      <c r="U14" s="43"/>
      <c r="V14" s="8"/>
      <c r="W14" s="41"/>
      <c r="X14" s="47"/>
      <c r="Y14" s="41"/>
      <c r="Z14" s="42"/>
      <c r="AA14" s="48"/>
      <c r="AB14" s="77">
        <f>S14</f>
        <v>138</v>
      </c>
    </row>
    <row r="15" spans="1:28" x14ac:dyDescent="0.2">
      <c r="A15" s="83" t="s">
        <v>137</v>
      </c>
      <c r="B15" s="66">
        <v>11.78</v>
      </c>
      <c r="C15" s="41">
        <v>119</v>
      </c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5"/>
      <c r="P15" s="46"/>
      <c r="Q15" s="41"/>
      <c r="R15" s="10"/>
      <c r="S15" s="41"/>
      <c r="T15" s="42"/>
      <c r="U15" s="43"/>
      <c r="V15" s="8"/>
      <c r="W15" s="41"/>
      <c r="X15" s="47"/>
      <c r="Y15" s="41"/>
      <c r="Z15" s="42"/>
      <c r="AA15" s="48"/>
      <c r="AB15" s="77">
        <f>C15</f>
        <v>119</v>
      </c>
    </row>
    <row r="16" spans="1:28" ht="16" thickBot="1" x14ac:dyDescent="0.25">
      <c r="A16" s="65"/>
      <c r="B16" s="66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44"/>
      <c r="O16" s="45"/>
      <c r="P16" s="46"/>
      <c r="Q16" s="41"/>
      <c r="R16" s="10"/>
      <c r="S16" s="41"/>
      <c r="T16" s="42"/>
      <c r="U16" s="43"/>
      <c r="V16" s="8"/>
      <c r="W16" s="41"/>
      <c r="X16" s="47"/>
      <c r="Y16" s="41"/>
      <c r="Z16" s="42"/>
      <c r="AA16" s="48"/>
      <c r="AB16" s="77"/>
    </row>
    <row r="17" spans="1:28" ht="16" thickBot="1" x14ac:dyDescent="0.25">
      <c r="A17" s="74" t="s">
        <v>7</v>
      </c>
      <c r="B17" s="73">
        <v>60</v>
      </c>
      <c r="C17" s="71" t="s">
        <v>2</v>
      </c>
      <c r="D17" s="71" t="s">
        <v>13</v>
      </c>
      <c r="E17" s="71" t="s">
        <v>2</v>
      </c>
      <c r="F17" s="71"/>
      <c r="G17" s="71"/>
      <c r="H17" s="71"/>
      <c r="I17" s="71"/>
      <c r="J17" s="71"/>
      <c r="K17" s="71"/>
      <c r="L17" s="71"/>
      <c r="M17" s="72"/>
      <c r="N17" s="73">
        <v>1000</v>
      </c>
      <c r="O17" s="71" t="s">
        <v>2</v>
      </c>
      <c r="P17" s="70" t="s">
        <v>15</v>
      </c>
      <c r="Q17" s="71" t="s">
        <v>2</v>
      </c>
      <c r="R17" s="71" t="s">
        <v>18</v>
      </c>
      <c r="S17" s="71" t="s">
        <v>2</v>
      </c>
      <c r="T17" s="71"/>
      <c r="U17" s="72"/>
      <c r="V17" s="70" t="s">
        <v>4</v>
      </c>
      <c r="W17" s="71" t="s">
        <v>2</v>
      </c>
      <c r="X17" s="71" t="s">
        <v>5</v>
      </c>
      <c r="Y17" s="71" t="s">
        <v>2</v>
      </c>
      <c r="Z17" s="71" t="s">
        <v>8</v>
      </c>
      <c r="AA17" s="72" t="s">
        <v>2</v>
      </c>
      <c r="AB17" s="74" t="s">
        <v>6</v>
      </c>
    </row>
    <row r="18" spans="1:28" x14ac:dyDescent="0.2">
      <c r="A18" s="62" t="s">
        <v>28</v>
      </c>
      <c r="B18" s="59">
        <v>10.23</v>
      </c>
      <c r="C18" s="6">
        <v>375</v>
      </c>
      <c r="D18" s="10"/>
      <c r="E18" s="6"/>
      <c r="F18" s="5"/>
      <c r="G18" s="5"/>
      <c r="H18" s="5"/>
      <c r="I18" s="5"/>
      <c r="J18" s="5"/>
      <c r="K18" s="5"/>
      <c r="L18" s="5"/>
      <c r="M18" s="9"/>
      <c r="N18" s="3" t="s">
        <v>90</v>
      </c>
      <c r="O18" s="38">
        <v>359</v>
      </c>
      <c r="P18" s="8">
        <v>1.05</v>
      </c>
      <c r="Q18" s="6">
        <v>235</v>
      </c>
      <c r="R18" s="10">
        <v>3.41</v>
      </c>
      <c r="S18" s="6">
        <v>222</v>
      </c>
      <c r="T18" s="5"/>
      <c r="U18" s="9"/>
      <c r="V18" s="40">
        <v>5.42</v>
      </c>
      <c r="W18" s="6">
        <v>243</v>
      </c>
      <c r="X18" s="4">
        <v>21.46</v>
      </c>
      <c r="Y18" s="6">
        <v>170</v>
      </c>
      <c r="Z18" s="10">
        <v>10.88</v>
      </c>
      <c r="AA18" s="35">
        <v>116</v>
      </c>
      <c r="AB18" s="75">
        <f>C18+O18+Q18+W18+S18</f>
        <v>1434</v>
      </c>
    </row>
    <row r="19" spans="1:28" x14ac:dyDescent="0.2">
      <c r="A19" s="62" t="s">
        <v>46</v>
      </c>
      <c r="B19" s="59">
        <v>10.28</v>
      </c>
      <c r="C19" s="6">
        <v>365</v>
      </c>
      <c r="D19" s="10">
        <v>15.22</v>
      </c>
      <c r="E19" s="6">
        <v>136</v>
      </c>
      <c r="F19" s="5"/>
      <c r="G19" s="5"/>
      <c r="H19" s="5"/>
      <c r="I19" s="5"/>
      <c r="J19" s="5"/>
      <c r="K19" s="5"/>
      <c r="L19" s="5"/>
      <c r="M19" s="9"/>
      <c r="N19" s="3" t="s">
        <v>66</v>
      </c>
      <c r="O19" s="38">
        <v>502</v>
      </c>
      <c r="P19" s="8">
        <v>1.01</v>
      </c>
      <c r="Q19" s="6">
        <v>202</v>
      </c>
      <c r="R19" s="10">
        <v>2.62</v>
      </c>
      <c r="S19" s="6">
        <v>77</v>
      </c>
      <c r="T19" s="5"/>
      <c r="U19" s="9"/>
      <c r="V19" s="40">
        <v>3.89</v>
      </c>
      <c r="W19" s="6">
        <v>144</v>
      </c>
      <c r="X19" s="4">
        <v>13.37</v>
      </c>
      <c r="Y19" s="6">
        <v>69</v>
      </c>
      <c r="Z19" s="10"/>
      <c r="AA19" s="35"/>
      <c r="AB19" s="75">
        <f>C19+O19+Q19+W19+S19</f>
        <v>1290</v>
      </c>
    </row>
    <row r="20" spans="1:28" x14ac:dyDescent="0.2">
      <c r="A20" s="62" t="s">
        <v>68</v>
      </c>
      <c r="B20" s="59">
        <v>9.42</v>
      </c>
      <c r="C20" s="6">
        <v>557</v>
      </c>
      <c r="D20" s="10">
        <v>14.11</v>
      </c>
      <c r="E20" s="6">
        <v>242</v>
      </c>
      <c r="F20" s="5"/>
      <c r="G20" s="5"/>
      <c r="H20" s="5"/>
      <c r="I20" s="5"/>
      <c r="J20" s="5"/>
      <c r="K20" s="5"/>
      <c r="L20" s="5"/>
      <c r="M20" s="9"/>
      <c r="N20" s="3"/>
      <c r="O20" s="38"/>
      <c r="P20" s="8">
        <v>1.1000000000000001</v>
      </c>
      <c r="Q20" s="6">
        <v>278</v>
      </c>
      <c r="R20" s="10">
        <v>3.45</v>
      </c>
      <c r="S20" s="6">
        <v>230</v>
      </c>
      <c r="T20" s="5"/>
      <c r="U20" s="9"/>
      <c r="V20" s="40">
        <v>5.09</v>
      </c>
      <c r="W20" s="6">
        <v>221</v>
      </c>
      <c r="X20" s="4"/>
      <c r="Y20" s="6"/>
      <c r="Z20" s="10">
        <v>11.36</v>
      </c>
      <c r="AA20" s="35">
        <v>125</v>
      </c>
      <c r="AB20" s="75">
        <f>C20+Q20+W20+S20</f>
        <v>1286</v>
      </c>
    </row>
    <row r="21" spans="1:28" x14ac:dyDescent="0.2">
      <c r="A21" s="62" t="s">
        <v>32</v>
      </c>
      <c r="B21" s="59">
        <v>10.130000000000001</v>
      </c>
      <c r="C21" s="6">
        <v>396</v>
      </c>
      <c r="D21" s="10"/>
      <c r="E21" s="6"/>
      <c r="F21" s="5"/>
      <c r="G21" s="5"/>
      <c r="H21" s="5"/>
      <c r="I21" s="5"/>
      <c r="J21" s="5"/>
      <c r="K21" s="5"/>
      <c r="L21" s="5"/>
      <c r="M21" s="9"/>
      <c r="N21" s="3" t="s">
        <v>67</v>
      </c>
      <c r="O21" s="38">
        <v>302</v>
      </c>
      <c r="P21" s="8"/>
      <c r="Q21" s="6"/>
      <c r="R21" s="10">
        <v>3.2</v>
      </c>
      <c r="S21" s="6">
        <v>178</v>
      </c>
      <c r="T21" s="5"/>
      <c r="U21" s="9"/>
      <c r="V21" s="40">
        <v>5.16</v>
      </c>
      <c r="W21" s="6">
        <v>226</v>
      </c>
      <c r="X21" s="4"/>
      <c r="Y21" s="6"/>
      <c r="Z21" s="10">
        <v>10.66</v>
      </c>
      <c r="AA21" s="35">
        <v>112</v>
      </c>
      <c r="AB21" s="75">
        <f>C21+O21+S21+W21+AA21</f>
        <v>1214</v>
      </c>
    </row>
    <row r="22" spans="1:28" x14ac:dyDescent="0.2">
      <c r="A22" s="68" t="s">
        <v>21</v>
      </c>
      <c r="B22" s="66">
        <v>10.47</v>
      </c>
      <c r="C22" s="41">
        <v>327</v>
      </c>
      <c r="D22" s="10"/>
      <c r="E22" s="41"/>
      <c r="F22" s="42"/>
      <c r="G22" s="42"/>
      <c r="H22" s="42"/>
      <c r="I22" s="42"/>
      <c r="J22" s="42"/>
      <c r="K22" s="42"/>
      <c r="L22" s="42"/>
      <c r="M22" s="43"/>
      <c r="N22" s="44" t="s">
        <v>55</v>
      </c>
      <c r="O22" s="45">
        <v>219</v>
      </c>
      <c r="P22" s="40"/>
      <c r="Q22" s="41"/>
      <c r="R22" s="69">
        <v>2.7</v>
      </c>
      <c r="S22" s="41">
        <v>90</v>
      </c>
      <c r="T22" s="42"/>
      <c r="U22" s="43"/>
      <c r="V22" s="40"/>
      <c r="W22" s="41"/>
      <c r="X22" s="47">
        <v>12.77</v>
      </c>
      <c r="Y22" s="41">
        <v>61</v>
      </c>
      <c r="Z22" s="69"/>
      <c r="AA22" s="50"/>
      <c r="AB22" s="77">
        <f>C22+S22+O22+Y22</f>
        <v>697</v>
      </c>
    </row>
    <row r="23" spans="1:28" x14ac:dyDescent="0.2">
      <c r="A23" s="68" t="s">
        <v>91</v>
      </c>
      <c r="B23" s="66"/>
      <c r="C23" s="41"/>
      <c r="D23" s="10"/>
      <c r="E23" s="41"/>
      <c r="F23" s="42"/>
      <c r="G23" s="42"/>
      <c r="H23" s="42"/>
      <c r="I23" s="42"/>
      <c r="J23" s="42"/>
      <c r="K23" s="42"/>
      <c r="L23" s="42"/>
      <c r="M23" s="43"/>
      <c r="N23" s="44" t="s">
        <v>92</v>
      </c>
      <c r="O23" s="45">
        <v>230</v>
      </c>
      <c r="P23" s="40">
        <v>0.96</v>
      </c>
      <c r="Q23" s="41">
        <v>163</v>
      </c>
      <c r="R23" s="69"/>
      <c r="S23" s="41"/>
      <c r="T23" s="42"/>
      <c r="U23" s="43"/>
      <c r="V23" s="40">
        <v>4.7699999999999996</v>
      </c>
      <c r="W23" s="41">
        <v>201</v>
      </c>
      <c r="X23" s="47"/>
      <c r="Y23" s="41"/>
      <c r="Z23" s="69"/>
      <c r="AA23" s="50"/>
      <c r="AB23" s="77">
        <f>O23+Q23+W23</f>
        <v>594</v>
      </c>
    </row>
    <row r="24" spans="1:28" x14ac:dyDescent="0.2">
      <c r="A24" s="68" t="s">
        <v>132</v>
      </c>
      <c r="B24" s="66">
        <v>10.6</v>
      </c>
      <c r="C24" s="41">
        <v>302</v>
      </c>
      <c r="D24" s="10"/>
      <c r="E24" s="41"/>
      <c r="F24" s="42"/>
      <c r="G24" s="42"/>
      <c r="H24" s="42"/>
      <c r="I24" s="42"/>
      <c r="J24" s="42"/>
      <c r="K24" s="42"/>
      <c r="L24" s="42"/>
      <c r="M24" s="43"/>
      <c r="N24" s="44"/>
      <c r="O24" s="45"/>
      <c r="P24" s="40"/>
      <c r="Q24" s="41"/>
      <c r="R24" s="69">
        <v>3.24</v>
      </c>
      <c r="S24" s="41">
        <v>187</v>
      </c>
      <c r="T24" s="42"/>
      <c r="U24" s="43"/>
      <c r="V24" s="40"/>
      <c r="W24" s="41"/>
      <c r="X24" s="47"/>
      <c r="Y24" s="41"/>
      <c r="Z24" s="69"/>
      <c r="AA24" s="50"/>
      <c r="AB24" s="77">
        <f>C24+S24</f>
        <v>489</v>
      </c>
    </row>
    <row r="25" spans="1:28" x14ac:dyDescent="0.2">
      <c r="A25" s="68" t="s">
        <v>93</v>
      </c>
      <c r="B25" s="66"/>
      <c r="C25" s="41"/>
      <c r="D25" s="10"/>
      <c r="E25" s="41"/>
      <c r="F25" s="42"/>
      <c r="G25" s="42"/>
      <c r="H25" s="42"/>
      <c r="I25" s="42"/>
      <c r="J25" s="42"/>
      <c r="K25" s="42"/>
      <c r="L25" s="42"/>
      <c r="M25" s="43"/>
      <c r="N25" s="44" t="s">
        <v>94</v>
      </c>
      <c r="O25" s="45">
        <v>227</v>
      </c>
      <c r="P25" s="40">
        <v>0.91</v>
      </c>
      <c r="Q25" s="41">
        <v>126</v>
      </c>
      <c r="R25" s="69"/>
      <c r="S25" s="41"/>
      <c r="T25" s="42"/>
      <c r="U25" s="43"/>
      <c r="V25" s="40">
        <v>3.06</v>
      </c>
      <c r="W25" s="41">
        <v>92</v>
      </c>
      <c r="X25" s="47"/>
      <c r="Y25" s="41"/>
      <c r="Z25" s="69"/>
      <c r="AA25" s="50"/>
      <c r="AB25" s="77">
        <f>O25+Q25+W25</f>
        <v>445</v>
      </c>
    </row>
    <row r="26" spans="1:28" x14ac:dyDescent="0.2">
      <c r="A26" s="68" t="s">
        <v>133</v>
      </c>
      <c r="B26" s="66">
        <v>11.04</v>
      </c>
      <c r="C26" s="41">
        <v>225</v>
      </c>
      <c r="D26" s="10"/>
      <c r="E26" s="41"/>
      <c r="F26" s="42"/>
      <c r="G26" s="42"/>
      <c r="H26" s="42"/>
      <c r="I26" s="42"/>
      <c r="J26" s="42"/>
      <c r="K26" s="42"/>
      <c r="L26" s="42"/>
      <c r="M26" s="43"/>
      <c r="N26" s="44"/>
      <c r="O26" s="45"/>
      <c r="P26" s="40"/>
      <c r="Q26" s="41"/>
      <c r="R26" s="69">
        <v>2.85</v>
      </c>
      <c r="S26" s="41">
        <v>115</v>
      </c>
      <c r="T26" s="42"/>
      <c r="U26" s="43"/>
      <c r="V26" s="40"/>
      <c r="W26" s="41"/>
      <c r="X26" s="47">
        <v>16.21</v>
      </c>
      <c r="Y26" s="41">
        <v>104</v>
      </c>
      <c r="Z26" s="69"/>
      <c r="AA26" s="50"/>
      <c r="AB26" s="77">
        <f>C26+S26+Y26</f>
        <v>444</v>
      </c>
    </row>
    <row r="27" spans="1:28" x14ac:dyDescent="0.2">
      <c r="A27" s="68" t="s">
        <v>131</v>
      </c>
      <c r="B27" s="66">
        <v>10.55</v>
      </c>
      <c r="C27" s="41">
        <v>312</v>
      </c>
      <c r="D27" s="10"/>
      <c r="E27" s="41"/>
      <c r="F27" s="42"/>
      <c r="G27" s="42"/>
      <c r="H27" s="42"/>
      <c r="I27" s="42"/>
      <c r="J27" s="42"/>
      <c r="K27" s="42"/>
      <c r="L27" s="42"/>
      <c r="M27" s="43"/>
      <c r="N27" s="44"/>
      <c r="O27" s="45"/>
      <c r="P27" s="40"/>
      <c r="Q27" s="41"/>
      <c r="R27" s="69">
        <v>2.38</v>
      </c>
      <c r="S27" s="41">
        <v>43</v>
      </c>
      <c r="T27" s="42"/>
      <c r="U27" s="43"/>
      <c r="V27" s="40"/>
      <c r="W27" s="41"/>
      <c r="X27" s="47">
        <v>11.61</v>
      </c>
      <c r="Y27" s="41">
        <v>47</v>
      </c>
      <c r="Z27" s="69"/>
      <c r="AA27" s="50"/>
      <c r="AB27" s="77">
        <f>C27+S27+Y27</f>
        <v>402</v>
      </c>
    </row>
    <row r="28" spans="1:28" x14ac:dyDescent="0.2">
      <c r="A28" s="68" t="s">
        <v>88</v>
      </c>
      <c r="B28" s="66"/>
      <c r="C28" s="41"/>
      <c r="D28" s="10"/>
      <c r="E28" s="41"/>
      <c r="F28" s="42"/>
      <c r="G28" s="42"/>
      <c r="H28" s="42"/>
      <c r="I28" s="42"/>
      <c r="J28" s="42"/>
      <c r="K28" s="42"/>
      <c r="L28" s="42"/>
      <c r="M28" s="43"/>
      <c r="N28" s="44" t="s">
        <v>89</v>
      </c>
      <c r="O28" s="45">
        <v>366</v>
      </c>
      <c r="P28" s="40"/>
      <c r="Q28" s="41"/>
      <c r="R28" s="69"/>
      <c r="S28" s="41"/>
      <c r="T28" s="42"/>
      <c r="U28" s="43"/>
      <c r="V28" s="40"/>
      <c r="W28" s="41"/>
      <c r="X28" s="47"/>
      <c r="Y28" s="41"/>
      <c r="Z28" s="69"/>
      <c r="AA28" s="50"/>
      <c r="AB28" s="77">
        <f>O28</f>
        <v>366</v>
      </c>
    </row>
    <row r="29" spans="1:28" x14ac:dyDescent="0.2">
      <c r="A29" s="68" t="s">
        <v>33</v>
      </c>
      <c r="B29" s="66">
        <v>10.69</v>
      </c>
      <c r="C29" s="41">
        <v>286</v>
      </c>
      <c r="D29" s="10"/>
      <c r="E29" s="41"/>
      <c r="F29" s="42"/>
      <c r="G29" s="42"/>
      <c r="H29" s="42"/>
      <c r="I29" s="42"/>
      <c r="J29" s="42"/>
      <c r="K29" s="42"/>
      <c r="L29" s="42"/>
      <c r="M29" s="43"/>
      <c r="N29" s="44"/>
      <c r="O29" s="45"/>
      <c r="P29" s="40"/>
      <c r="Q29" s="41"/>
      <c r="R29" s="69">
        <v>1.73</v>
      </c>
      <c r="S29" s="41">
        <v>0</v>
      </c>
      <c r="T29" s="42"/>
      <c r="U29" s="43"/>
      <c r="V29" s="40"/>
      <c r="W29" s="41"/>
      <c r="X29" s="47"/>
      <c r="Y29" s="41"/>
      <c r="Z29" s="69"/>
      <c r="AA29" s="50"/>
      <c r="AB29" s="77">
        <f>C29+S29</f>
        <v>286</v>
      </c>
    </row>
    <row r="30" spans="1:28" x14ac:dyDescent="0.2">
      <c r="A30" s="68" t="s">
        <v>148</v>
      </c>
      <c r="B30" s="66"/>
      <c r="C30" s="41"/>
      <c r="D30" s="10"/>
      <c r="E30" s="41"/>
      <c r="F30" s="42"/>
      <c r="G30" s="42"/>
      <c r="H30" s="42"/>
      <c r="I30" s="42"/>
      <c r="J30" s="42"/>
      <c r="K30" s="42"/>
      <c r="L30" s="42"/>
      <c r="M30" s="43"/>
      <c r="N30" s="44" t="s">
        <v>149</v>
      </c>
      <c r="O30" s="45">
        <v>271</v>
      </c>
      <c r="P30" s="40"/>
      <c r="Q30" s="41"/>
      <c r="R30" s="69"/>
      <c r="S30" s="41"/>
      <c r="T30" s="42"/>
      <c r="U30" s="43"/>
      <c r="V30" s="40"/>
      <c r="W30" s="41"/>
      <c r="X30" s="47"/>
      <c r="Y30" s="41"/>
      <c r="Z30" s="69"/>
      <c r="AA30" s="50"/>
      <c r="AB30" s="77">
        <f>O30</f>
        <v>271</v>
      </c>
    </row>
    <row r="31" spans="1:28" x14ac:dyDescent="0.2">
      <c r="A31" s="68" t="s">
        <v>95</v>
      </c>
      <c r="B31" s="66"/>
      <c r="C31" s="41"/>
      <c r="D31" s="10"/>
      <c r="E31" s="41"/>
      <c r="F31" s="42"/>
      <c r="G31" s="42"/>
      <c r="H31" s="42"/>
      <c r="I31" s="42"/>
      <c r="J31" s="42"/>
      <c r="K31" s="42"/>
      <c r="L31" s="42"/>
      <c r="M31" s="43"/>
      <c r="N31" s="44"/>
      <c r="O31" s="45"/>
      <c r="P31" s="40">
        <v>1.06</v>
      </c>
      <c r="Q31" s="41">
        <v>244</v>
      </c>
      <c r="R31" s="69"/>
      <c r="S31" s="41"/>
      <c r="T31" s="42"/>
      <c r="U31" s="43"/>
      <c r="V31" s="40"/>
      <c r="W31" s="41"/>
      <c r="X31" s="47"/>
      <c r="Y31" s="41"/>
      <c r="Z31" s="69"/>
      <c r="AA31" s="50"/>
      <c r="AB31" s="77">
        <f>Q31</f>
        <v>244</v>
      </c>
    </row>
    <row r="32" spans="1:28" x14ac:dyDescent="0.2">
      <c r="A32" s="68" t="s">
        <v>96</v>
      </c>
      <c r="B32" s="66"/>
      <c r="C32" s="41"/>
      <c r="D32" s="10"/>
      <c r="E32" s="41"/>
      <c r="F32" s="42"/>
      <c r="G32" s="42"/>
      <c r="H32" s="42"/>
      <c r="I32" s="42"/>
      <c r="J32" s="42"/>
      <c r="K32" s="42"/>
      <c r="L32" s="42"/>
      <c r="M32" s="43"/>
      <c r="N32" s="44"/>
      <c r="O32" s="45"/>
      <c r="P32" s="40">
        <v>1.06</v>
      </c>
      <c r="Q32" s="41">
        <v>244</v>
      </c>
      <c r="R32" s="69"/>
      <c r="S32" s="41"/>
      <c r="T32" s="42"/>
      <c r="U32" s="43"/>
      <c r="V32" s="40"/>
      <c r="W32" s="41"/>
      <c r="X32" s="47"/>
      <c r="Y32" s="41"/>
      <c r="Z32" s="69"/>
      <c r="AA32" s="50"/>
      <c r="AB32" s="77">
        <f>Q32</f>
        <v>244</v>
      </c>
    </row>
    <row r="33" spans="1:28" ht="16" thickBot="1" x14ac:dyDescent="0.25">
      <c r="A33" s="68"/>
      <c r="B33" s="66"/>
      <c r="C33" s="41"/>
      <c r="D33" s="10"/>
      <c r="E33" s="41"/>
      <c r="F33" s="42"/>
      <c r="G33" s="42"/>
      <c r="H33" s="42"/>
      <c r="I33" s="42"/>
      <c r="J33" s="42"/>
      <c r="K33" s="42"/>
      <c r="L33" s="42"/>
      <c r="M33" s="43"/>
      <c r="N33" s="44"/>
      <c r="O33" s="45"/>
      <c r="P33" s="46"/>
      <c r="Q33" s="41"/>
      <c r="R33" s="47"/>
      <c r="S33" s="41"/>
      <c r="T33" s="42"/>
      <c r="U33" s="43"/>
      <c r="V33" s="40"/>
      <c r="W33" s="41"/>
      <c r="X33" s="47"/>
      <c r="Y33" s="41"/>
      <c r="Z33" s="69"/>
      <c r="AA33" s="50"/>
      <c r="AB33" s="77"/>
    </row>
    <row r="34" spans="1:28" ht="16" thickBot="1" x14ac:dyDescent="0.25">
      <c r="A34" s="57" t="s">
        <v>9</v>
      </c>
      <c r="B34" s="56">
        <v>60</v>
      </c>
      <c r="C34" s="54" t="s">
        <v>2</v>
      </c>
      <c r="D34" s="54" t="s">
        <v>13</v>
      </c>
      <c r="E34" s="54" t="s">
        <v>2</v>
      </c>
      <c r="F34" s="54">
        <v>80</v>
      </c>
      <c r="G34" s="54" t="s">
        <v>2</v>
      </c>
      <c r="H34" s="54">
        <v>150</v>
      </c>
      <c r="I34" s="54" t="s">
        <v>2</v>
      </c>
      <c r="J34" s="54" t="s">
        <v>24</v>
      </c>
      <c r="K34" s="54" t="s">
        <v>2</v>
      </c>
      <c r="L34" s="54">
        <v>300</v>
      </c>
      <c r="M34" s="55" t="s">
        <v>2</v>
      </c>
      <c r="N34" s="56">
        <v>1000</v>
      </c>
      <c r="O34" s="54" t="s">
        <v>2</v>
      </c>
      <c r="P34" s="53" t="s">
        <v>15</v>
      </c>
      <c r="Q34" s="54" t="s">
        <v>2</v>
      </c>
      <c r="R34" s="54" t="s">
        <v>18</v>
      </c>
      <c r="S34" s="54" t="s">
        <v>2</v>
      </c>
      <c r="T34" s="54" t="s">
        <v>10</v>
      </c>
      <c r="U34" s="55" t="s">
        <v>2</v>
      </c>
      <c r="V34" s="53" t="s">
        <v>4</v>
      </c>
      <c r="W34" s="54" t="s">
        <v>2</v>
      </c>
      <c r="X34" s="54" t="s">
        <v>11</v>
      </c>
      <c r="Y34" s="54" t="s">
        <v>2</v>
      </c>
      <c r="Z34" s="54" t="s">
        <v>8</v>
      </c>
      <c r="AA34" s="55" t="s">
        <v>2</v>
      </c>
      <c r="AB34" s="57" t="s">
        <v>6</v>
      </c>
    </row>
    <row r="35" spans="1:28" x14ac:dyDescent="0.2">
      <c r="A35" s="67" t="s">
        <v>22</v>
      </c>
      <c r="B35" s="10">
        <v>8.74</v>
      </c>
      <c r="C35" s="51">
        <v>735</v>
      </c>
      <c r="D35" s="80">
        <v>11.5</v>
      </c>
      <c r="E35" s="51">
        <v>596</v>
      </c>
      <c r="F35" s="80">
        <v>11.02</v>
      </c>
      <c r="G35" s="51">
        <v>749</v>
      </c>
      <c r="H35" s="52">
        <v>20.78</v>
      </c>
      <c r="I35" s="11">
        <v>648</v>
      </c>
      <c r="J35" s="52">
        <v>24.34</v>
      </c>
      <c r="K35" s="11">
        <v>479</v>
      </c>
      <c r="L35" s="80">
        <v>47.78</v>
      </c>
      <c r="M35" s="49">
        <v>472</v>
      </c>
      <c r="N35" s="14" t="s">
        <v>114</v>
      </c>
      <c r="O35" s="37">
        <v>426</v>
      </c>
      <c r="P35" s="21">
        <v>1.1499999999999999</v>
      </c>
      <c r="Q35" s="11">
        <v>323</v>
      </c>
      <c r="R35" s="52">
        <v>4</v>
      </c>
      <c r="S35" s="11">
        <v>354</v>
      </c>
      <c r="T35" s="15"/>
      <c r="U35" s="49"/>
      <c r="V35" s="21">
        <v>7.73</v>
      </c>
      <c r="W35" s="11">
        <v>395</v>
      </c>
      <c r="X35" s="52">
        <v>10.65</v>
      </c>
      <c r="Y35" s="11">
        <v>125</v>
      </c>
      <c r="Z35" s="15">
        <v>8.7200000000000006</v>
      </c>
      <c r="AA35" s="49">
        <v>77</v>
      </c>
      <c r="AB35" s="76">
        <f>G35+O35+Q35+S35+W35</f>
        <v>2247</v>
      </c>
    </row>
    <row r="36" spans="1:28" x14ac:dyDescent="0.2">
      <c r="A36" s="62" t="s">
        <v>47</v>
      </c>
      <c r="B36" s="10">
        <v>9.25</v>
      </c>
      <c r="C36" s="32">
        <v>600</v>
      </c>
      <c r="D36" s="24">
        <v>11.87</v>
      </c>
      <c r="E36" s="32">
        <v>538</v>
      </c>
      <c r="F36" s="24">
        <v>11.98</v>
      </c>
      <c r="G36" s="32">
        <v>544</v>
      </c>
      <c r="H36" s="10">
        <v>22.5</v>
      </c>
      <c r="I36" s="6">
        <v>456</v>
      </c>
      <c r="J36" s="10"/>
      <c r="K36" s="6"/>
      <c r="L36" s="24">
        <v>50.59</v>
      </c>
      <c r="M36" s="35">
        <v>364</v>
      </c>
      <c r="N36" s="3" t="s">
        <v>117</v>
      </c>
      <c r="O36" s="38">
        <v>373</v>
      </c>
      <c r="P36" s="22">
        <v>1.31</v>
      </c>
      <c r="Q36" s="6">
        <v>476</v>
      </c>
      <c r="R36" s="10">
        <v>3.21</v>
      </c>
      <c r="S36" s="6">
        <v>181</v>
      </c>
      <c r="T36" s="4"/>
      <c r="U36" s="35"/>
      <c r="V36" s="22"/>
      <c r="W36" s="6"/>
      <c r="X36" s="10"/>
      <c r="Y36" s="6"/>
      <c r="Z36" s="4"/>
      <c r="AA36" s="35"/>
      <c r="AB36" s="75">
        <f>C36+O36+Q36+S36</f>
        <v>1630</v>
      </c>
    </row>
    <row r="37" spans="1:28" x14ac:dyDescent="0.2">
      <c r="A37" s="68" t="s">
        <v>118</v>
      </c>
      <c r="B37" s="66"/>
      <c r="C37" s="81"/>
      <c r="D37" s="82">
        <v>12.88</v>
      </c>
      <c r="E37" s="81">
        <v>392</v>
      </c>
      <c r="F37" s="82"/>
      <c r="G37" s="81"/>
      <c r="H37" s="69"/>
      <c r="I37" s="41"/>
      <c r="J37" s="69"/>
      <c r="K37" s="41"/>
      <c r="L37" s="82"/>
      <c r="M37" s="50"/>
      <c r="N37" s="44" t="s">
        <v>119</v>
      </c>
      <c r="O37" s="45">
        <v>369</v>
      </c>
      <c r="P37" s="46"/>
      <c r="Q37" s="41"/>
      <c r="R37" s="69"/>
      <c r="S37" s="41"/>
      <c r="T37" s="47"/>
      <c r="U37" s="50"/>
      <c r="V37" s="46">
        <v>6.52</v>
      </c>
      <c r="W37" s="41">
        <v>315</v>
      </c>
      <c r="X37" s="69"/>
      <c r="Y37" s="41"/>
      <c r="Z37" s="47"/>
      <c r="AA37" s="50"/>
      <c r="AB37" s="77">
        <f>E37+O37+W37</f>
        <v>1076</v>
      </c>
    </row>
    <row r="38" spans="1:28" x14ac:dyDescent="0.2">
      <c r="A38" s="68" t="s">
        <v>120</v>
      </c>
      <c r="B38" s="66"/>
      <c r="C38" s="81"/>
      <c r="D38" s="82">
        <v>13.28</v>
      </c>
      <c r="E38" s="81">
        <v>340</v>
      </c>
      <c r="F38" s="82"/>
      <c r="G38" s="81"/>
      <c r="H38" s="69"/>
      <c r="I38" s="41"/>
      <c r="J38" s="69"/>
      <c r="K38" s="41"/>
      <c r="L38" s="82"/>
      <c r="M38" s="50"/>
      <c r="N38" s="44"/>
      <c r="O38" s="45"/>
      <c r="P38" s="46">
        <v>1.1100000000000001</v>
      </c>
      <c r="Q38" s="41">
        <v>287</v>
      </c>
      <c r="R38" s="69"/>
      <c r="S38" s="41"/>
      <c r="T38" s="47"/>
      <c r="U38" s="50"/>
      <c r="V38" s="46">
        <v>5.52</v>
      </c>
      <c r="W38" s="41">
        <v>249</v>
      </c>
      <c r="X38" s="69"/>
      <c r="Y38" s="41"/>
      <c r="Z38" s="47"/>
      <c r="AA38" s="50"/>
      <c r="AB38" s="77">
        <f>E38+Q38+W38</f>
        <v>876</v>
      </c>
    </row>
    <row r="39" spans="1:28" x14ac:dyDescent="0.2">
      <c r="A39" s="68" t="s">
        <v>48</v>
      </c>
      <c r="B39" s="66">
        <v>11.32</v>
      </c>
      <c r="C39" s="81">
        <v>182</v>
      </c>
      <c r="D39" s="82"/>
      <c r="E39" s="81"/>
      <c r="F39" s="82"/>
      <c r="G39" s="81"/>
      <c r="H39" s="69"/>
      <c r="I39" s="41"/>
      <c r="J39" s="69"/>
      <c r="K39" s="41"/>
      <c r="L39" s="82"/>
      <c r="M39" s="50"/>
      <c r="N39" s="44"/>
      <c r="O39" s="45"/>
      <c r="P39" s="46">
        <v>1.06</v>
      </c>
      <c r="Q39" s="41">
        <v>244</v>
      </c>
      <c r="R39" s="69">
        <v>2.68</v>
      </c>
      <c r="S39" s="41">
        <v>86</v>
      </c>
      <c r="T39" s="47"/>
      <c r="U39" s="50"/>
      <c r="V39" s="46">
        <v>5.88</v>
      </c>
      <c r="W39" s="41">
        <v>273</v>
      </c>
      <c r="X39" s="69"/>
      <c r="Y39" s="41"/>
      <c r="Z39" s="47"/>
      <c r="AA39" s="50"/>
      <c r="AB39" s="77">
        <f>C39+S39+W39+Q39</f>
        <v>785</v>
      </c>
    </row>
    <row r="40" spans="1:28" x14ac:dyDescent="0.2">
      <c r="A40" s="68" t="s">
        <v>69</v>
      </c>
      <c r="B40" s="66"/>
      <c r="C40" s="81"/>
      <c r="D40" s="82"/>
      <c r="E40" s="81"/>
      <c r="F40" s="82"/>
      <c r="G40" s="81"/>
      <c r="H40" s="69"/>
      <c r="I40" s="41"/>
      <c r="J40" s="69">
        <v>25.9</v>
      </c>
      <c r="K40" s="41">
        <v>342</v>
      </c>
      <c r="L40" s="82"/>
      <c r="M40" s="50"/>
      <c r="N40" s="44"/>
      <c r="O40" s="45"/>
      <c r="P40" s="46"/>
      <c r="Q40" s="41"/>
      <c r="R40" s="69">
        <v>3.48</v>
      </c>
      <c r="S40" s="41">
        <v>237</v>
      </c>
      <c r="T40" s="47"/>
      <c r="U40" s="50"/>
      <c r="V40" s="46"/>
      <c r="W40" s="41"/>
      <c r="X40" s="69">
        <v>14.19</v>
      </c>
      <c r="Y40" s="41">
        <v>193</v>
      </c>
      <c r="Z40" s="47"/>
      <c r="AA40" s="50"/>
      <c r="AB40" s="77">
        <f>K40+S40+Y40</f>
        <v>772</v>
      </c>
    </row>
    <row r="41" spans="1:28" x14ac:dyDescent="0.2">
      <c r="A41" s="68" t="s">
        <v>71</v>
      </c>
      <c r="B41" s="66"/>
      <c r="C41" s="81"/>
      <c r="D41" s="82"/>
      <c r="E41" s="81"/>
      <c r="F41" s="82">
        <v>13.08</v>
      </c>
      <c r="G41" s="81">
        <v>345</v>
      </c>
      <c r="H41" s="69"/>
      <c r="I41" s="41"/>
      <c r="J41" s="69"/>
      <c r="K41" s="41"/>
      <c r="L41" s="82"/>
      <c r="M41" s="50"/>
      <c r="N41" s="44"/>
      <c r="O41" s="45"/>
      <c r="P41" s="46"/>
      <c r="Q41" s="41"/>
      <c r="R41" s="69">
        <v>3.09</v>
      </c>
      <c r="S41" s="41">
        <v>158</v>
      </c>
      <c r="T41" s="47"/>
      <c r="U41" s="50"/>
      <c r="V41" s="46">
        <v>4.97</v>
      </c>
      <c r="W41" s="41">
        <v>214</v>
      </c>
      <c r="X41" s="69">
        <v>8.1</v>
      </c>
      <c r="Y41" s="41">
        <v>77</v>
      </c>
      <c r="Z41" s="47">
        <v>8.98</v>
      </c>
      <c r="AA41" s="50">
        <v>81</v>
      </c>
      <c r="AB41" s="77">
        <f>G42+S42</f>
        <v>763</v>
      </c>
    </row>
    <row r="42" spans="1:28" x14ac:dyDescent="0.2">
      <c r="A42" s="68" t="s">
        <v>134</v>
      </c>
      <c r="B42" s="66"/>
      <c r="C42" s="81"/>
      <c r="D42" s="82"/>
      <c r="E42" s="81"/>
      <c r="F42" s="82">
        <v>12.17</v>
      </c>
      <c r="G42" s="81">
        <v>507</v>
      </c>
      <c r="H42" s="69"/>
      <c r="I42" s="41"/>
      <c r="J42" s="69"/>
      <c r="K42" s="41"/>
      <c r="L42" s="82">
        <v>52.45</v>
      </c>
      <c r="M42" s="50">
        <v>300</v>
      </c>
      <c r="N42" s="44"/>
      <c r="O42" s="45"/>
      <c r="P42" s="46"/>
      <c r="Q42" s="41"/>
      <c r="R42" s="69">
        <v>3.57</v>
      </c>
      <c r="S42" s="41">
        <v>256</v>
      </c>
      <c r="T42" s="47"/>
      <c r="U42" s="50"/>
      <c r="V42" s="46"/>
      <c r="W42" s="41"/>
      <c r="X42" s="69"/>
      <c r="Y42" s="41"/>
      <c r="Z42" s="47"/>
      <c r="AA42" s="50"/>
      <c r="AB42" s="77">
        <f>G42+S42</f>
        <v>763</v>
      </c>
    </row>
    <row r="43" spans="1:28" x14ac:dyDescent="0.2">
      <c r="A43" s="68" t="s">
        <v>25</v>
      </c>
      <c r="B43" s="66">
        <v>10.07</v>
      </c>
      <c r="C43" s="81">
        <v>408</v>
      </c>
      <c r="D43" s="82"/>
      <c r="E43" s="81"/>
      <c r="F43" s="82">
        <v>13.08</v>
      </c>
      <c r="G43" s="81">
        <v>345</v>
      </c>
      <c r="H43" s="69"/>
      <c r="I43" s="41"/>
      <c r="J43" s="69"/>
      <c r="K43" s="41"/>
      <c r="L43" s="82">
        <v>57.56</v>
      </c>
      <c r="M43" s="50">
        <v>152</v>
      </c>
      <c r="N43" s="44"/>
      <c r="O43" s="45"/>
      <c r="P43" s="46"/>
      <c r="Q43" s="41"/>
      <c r="R43" s="69">
        <v>3.2</v>
      </c>
      <c r="S43" s="41">
        <v>179</v>
      </c>
      <c r="T43" s="47"/>
      <c r="U43" s="50"/>
      <c r="V43" s="46"/>
      <c r="W43" s="41"/>
      <c r="X43" s="69"/>
      <c r="Y43" s="41"/>
      <c r="Z43" s="47">
        <v>11.96</v>
      </c>
      <c r="AA43" s="50">
        <v>137</v>
      </c>
      <c r="AB43" s="77">
        <f>C43+S43+AA43</f>
        <v>724</v>
      </c>
    </row>
    <row r="44" spans="1:28" x14ac:dyDescent="0.2">
      <c r="A44" s="68" t="s">
        <v>135</v>
      </c>
      <c r="B44" s="66"/>
      <c r="C44" s="81"/>
      <c r="D44" s="82"/>
      <c r="E44" s="81"/>
      <c r="F44" s="82">
        <v>12.28</v>
      </c>
      <c r="G44" s="81">
        <v>486</v>
      </c>
      <c r="H44" s="69"/>
      <c r="I44" s="41"/>
      <c r="J44" s="69">
        <v>26</v>
      </c>
      <c r="K44" s="41">
        <v>333</v>
      </c>
      <c r="L44" s="82">
        <v>55.99</v>
      </c>
      <c r="M44" s="50">
        <v>193</v>
      </c>
      <c r="N44" s="44"/>
      <c r="O44" s="45"/>
      <c r="P44" s="46"/>
      <c r="Q44" s="41"/>
      <c r="R44" s="69">
        <v>3.4</v>
      </c>
      <c r="S44" s="41">
        <v>220</v>
      </c>
      <c r="T44" s="47"/>
      <c r="U44" s="50"/>
      <c r="V44" s="46"/>
      <c r="W44" s="41"/>
      <c r="X44" s="69"/>
      <c r="Y44" s="41"/>
      <c r="Z44" s="47"/>
      <c r="AA44" s="50"/>
      <c r="AB44" s="77">
        <f>G44+S44</f>
        <v>706</v>
      </c>
    </row>
    <row r="45" spans="1:28" x14ac:dyDescent="0.2">
      <c r="A45" s="68" t="s">
        <v>56</v>
      </c>
      <c r="B45" s="66"/>
      <c r="C45" s="81"/>
      <c r="D45" s="82"/>
      <c r="E45" s="81"/>
      <c r="F45" s="82"/>
      <c r="G45" s="81"/>
      <c r="H45" s="69">
        <v>23.92</v>
      </c>
      <c r="I45" s="41">
        <v>321</v>
      </c>
      <c r="J45" s="69"/>
      <c r="K45" s="41"/>
      <c r="L45" s="82"/>
      <c r="M45" s="50"/>
      <c r="N45" s="44"/>
      <c r="O45" s="45"/>
      <c r="P45" s="46"/>
      <c r="Q45" s="41"/>
      <c r="R45" s="69">
        <v>3.8</v>
      </c>
      <c r="S45" s="41">
        <v>308</v>
      </c>
      <c r="T45" s="47"/>
      <c r="U45" s="50"/>
      <c r="V45" s="46"/>
      <c r="W45" s="41"/>
      <c r="X45" s="69"/>
      <c r="Y45" s="41"/>
      <c r="Z45" s="47"/>
      <c r="AA45" s="50"/>
      <c r="AB45" s="77">
        <f>I45+S45</f>
        <v>629</v>
      </c>
    </row>
    <row r="46" spans="1:28" x14ac:dyDescent="0.2">
      <c r="A46" s="68" t="s">
        <v>136</v>
      </c>
      <c r="B46" s="66"/>
      <c r="C46" s="81"/>
      <c r="D46" s="82"/>
      <c r="E46" s="81"/>
      <c r="F46" s="82">
        <v>12.55</v>
      </c>
      <c r="G46" s="81">
        <v>436</v>
      </c>
      <c r="H46" s="69"/>
      <c r="I46" s="41"/>
      <c r="J46" s="69"/>
      <c r="K46" s="41"/>
      <c r="L46" s="82">
        <v>53.75</v>
      </c>
      <c r="M46" s="50">
        <v>258</v>
      </c>
      <c r="N46" s="44"/>
      <c r="O46" s="45"/>
      <c r="P46" s="46"/>
      <c r="Q46" s="41"/>
      <c r="R46" s="69">
        <v>3.01</v>
      </c>
      <c r="S46" s="41">
        <v>143</v>
      </c>
      <c r="T46" s="47"/>
      <c r="U46" s="50"/>
      <c r="V46" s="46"/>
      <c r="W46" s="41"/>
      <c r="X46" s="69"/>
      <c r="Y46" s="41"/>
      <c r="Z46" s="47"/>
      <c r="AA46" s="50"/>
      <c r="AB46" s="77">
        <f>G46+S46</f>
        <v>579</v>
      </c>
    </row>
    <row r="47" spans="1:28" x14ac:dyDescent="0.2">
      <c r="A47" s="68" t="s">
        <v>70</v>
      </c>
      <c r="B47" s="66"/>
      <c r="C47" s="81"/>
      <c r="D47" s="82"/>
      <c r="E47" s="81"/>
      <c r="F47" s="82"/>
      <c r="G47" s="81"/>
      <c r="H47" s="69"/>
      <c r="I47" s="41"/>
      <c r="J47" s="69">
        <v>26.49</v>
      </c>
      <c r="K47" s="41">
        <v>295</v>
      </c>
      <c r="L47" s="82"/>
      <c r="M47" s="50"/>
      <c r="N47" s="44"/>
      <c r="O47" s="45"/>
      <c r="P47" s="46"/>
      <c r="Q47" s="41"/>
      <c r="R47" s="69">
        <v>3.63</v>
      </c>
      <c r="S47" s="41">
        <v>269</v>
      </c>
      <c r="T47" s="47"/>
      <c r="U47" s="50"/>
      <c r="V47" s="46"/>
      <c r="W47" s="41"/>
      <c r="X47" s="69"/>
      <c r="Y47" s="41"/>
      <c r="Z47" s="47"/>
      <c r="AA47" s="50"/>
      <c r="AB47" s="77">
        <f>K47+S47</f>
        <v>564</v>
      </c>
    </row>
    <row r="48" spans="1:28" x14ac:dyDescent="0.2">
      <c r="A48" s="68" t="s">
        <v>115</v>
      </c>
      <c r="B48" s="66"/>
      <c r="C48" s="81"/>
      <c r="D48" s="82"/>
      <c r="E48" s="81"/>
      <c r="F48" s="82"/>
      <c r="G48" s="81"/>
      <c r="H48" s="69"/>
      <c r="I48" s="41"/>
      <c r="J48" s="69"/>
      <c r="K48" s="41"/>
      <c r="L48" s="82"/>
      <c r="M48" s="50"/>
      <c r="N48" s="44" t="s">
        <v>116</v>
      </c>
      <c r="O48" s="45">
        <v>422</v>
      </c>
      <c r="P48" s="46"/>
      <c r="Q48" s="41"/>
      <c r="R48" s="69"/>
      <c r="S48" s="41"/>
      <c r="T48" s="47"/>
      <c r="U48" s="50"/>
      <c r="V48" s="46"/>
      <c r="W48" s="41"/>
      <c r="X48" s="69"/>
      <c r="Y48" s="41"/>
      <c r="Z48" s="47"/>
      <c r="AA48" s="50"/>
      <c r="AB48" s="77">
        <f>O48</f>
        <v>422</v>
      </c>
    </row>
    <row r="49" spans="1:28" ht="16" thickBot="1" x14ac:dyDescent="0.25">
      <c r="A49" s="63"/>
      <c r="B49" s="60"/>
      <c r="C49" s="33"/>
      <c r="D49" s="25"/>
      <c r="E49" s="33"/>
      <c r="F49" s="25"/>
      <c r="G49" s="33"/>
      <c r="H49" s="79"/>
      <c r="I49" s="34"/>
      <c r="J49" s="79"/>
      <c r="K49" s="34"/>
      <c r="L49" s="25"/>
      <c r="M49" s="36"/>
      <c r="N49" s="27"/>
      <c r="O49" s="39"/>
      <c r="P49" s="23"/>
      <c r="Q49" s="34"/>
      <c r="R49" s="79"/>
      <c r="S49" s="34"/>
      <c r="T49" s="26"/>
      <c r="U49" s="36"/>
      <c r="V49" s="23"/>
      <c r="W49" s="34"/>
      <c r="X49" s="79"/>
      <c r="Y49" s="34"/>
      <c r="Z49" s="26"/>
      <c r="AA49" s="36"/>
      <c r="AB49" s="78"/>
    </row>
  </sheetData>
  <sortState ref="A18:AB32">
    <sortCondition descending="1" ref="AB18:AB32"/>
  </sortState>
  <mergeCells count="4">
    <mergeCell ref="B1:M1"/>
    <mergeCell ref="N1:O1"/>
    <mergeCell ref="P1:U1"/>
    <mergeCell ref="V1:AA1"/>
  </mergeCells>
  <phoneticPr fontId="8" type="noConversion"/>
  <pageMargins left="0.71" right="0.71" top="0.63000000000000012" bottom="0.36000000000000004" header="0.23622047244094491" footer="0.31"/>
  <pageSetup paperSize="9" scale="66" fitToHeight="0" orientation="landscape" horizontalDpi="4294967293" verticalDpi="4294967293"/>
  <headerFooter>
    <oddHeader>&amp;C&amp;"Comic Sans MS,Regular"&amp;24&amp;K04+000Challenge BPM filles 2015-2016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D54"/>
  <sheetViews>
    <sheetView view="pageLayout" workbookViewId="0"/>
  </sheetViews>
  <sheetFormatPr baseColWidth="10" defaultColWidth="11.5" defaultRowHeight="15" x14ac:dyDescent="0.2"/>
  <cols>
    <col min="1" max="1" width="22.33203125" style="95" customWidth="1"/>
    <col min="2" max="15" width="5.83203125" style="95" customWidth="1"/>
    <col min="16" max="16" width="7.83203125" style="95" customWidth="1"/>
    <col min="17" max="29" width="5.83203125" style="95" customWidth="1"/>
    <col min="30" max="30" width="7" style="95" customWidth="1"/>
    <col min="31" max="16384" width="11.5" style="95"/>
  </cols>
  <sheetData>
    <row r="1" spans="1:30" s="87" customFormat="1" ht="20" thickBot="1" x14ac:dyDescent="0.25">
      <c r="A1" s="85"/>
      <c r="B1" s="174" t="s">
        <v>12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6"/>
      <c r="P1" s="172" t="s">
        <v>23</v>
      </c>
      <c r="Q1" s="173"/>
      <c r="R1" s="177" t="s">
        <v>0</v>
      </c>
      <c r="S1" s="178"/>
      <c r="T1" s="178"/>
      <c r="U1" s="178"/>
      <c r="V1" s="178"/>
      <c r="W1" s="179"/>
      <c r="X1" s="177" t="s">
        <v>1</v>
      </c>
      <c r="Y1" s="180"/>
      <c r="Z1" s="180"/>
      <c r="AA1" s="180"/>
      <c r="AB1" s="181"/>
      <c r="AC1" s="179"/>
      <c r="AD1" s="86"/>
    </row>
    <row r="2" spans="1:30" ht="16" thickBot="1" x14ac:dyDescent="0.25">
      <c r="A2" s="88" t="s">
        <v>3</v>
      </c>
      <c r="B2" s="89">
        <v>60</v>
      </c>
      <c r="C2" s="90" t="s">
        <v>2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  <c r="P2" s="92">
        <v>600</v>
      </c>
      <c r="Q2" s="93" t="s">
        <v>2</v>
      </c>
      <c r="R2" s="89" t="s">
        <v>15</v>
      </c>
      <c r="S2" s="90" t="s">
        <v>2</v>
      </c>
      <c r="T2" s="90" t="s">
        <v>18</v>
      </c>
      <c r="U2" s="90" t="s">
        <v>2</v>
      </c>
      <c r="V2" s="90"/>
      <c r="W2" s="91"/>
      <c r="X2" s="89" t="s">
        <v>4</v>
      </c>
      <c r="Y2" s="90" t="s">
        <v>2</v>
      </c>
      <c r="Z2" s="90" t="s">
        <v>5</v>
      </c>
      <c r="AA2" s="90" t="s">
        <v>2</v>
      </c>
      <c r="AB2" s="90"/>
      <c r="AC2" s="91"/>
      <c r="AD2" s="94" t="s">
        <v>6</v>
      </c>
    </row>
    <row r="3" spans="1:30" x14ac:dyDescent="0.2">
      <c r="A3" s="96" t="s">
        <v>49</v>
      </c>
      <c r="B3" s="97">
        <v>9.69</v>
      </c>
      <c r="C3" s="98">
        <v>493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0"/>
      <c r="P3" s="101" t="s">
        <v>125</v>
      </c>
      <c r="Q3" s="102">
        <v>573</v>
      </c>
      <c r="R3" s="103">
        <v>1.01</v>
      </c>
      <c r="S3" s="98">
        <v>202</v>
      </c>
      <c r="T3" s="84">
        <v>3.59</v>
      </c>
      <c r="U3" s="98">
        <v>260</v>
      </c>
      <c r="V3" s="99"/>
      <c r="W3" s="100"/>
      <c r="X3" s="103">
        <v>6.71</v>
      </c>
      <c r="Y3" s="98">
        <v>328</v>
      </c>
      <c r="Z3" s="84">
        <v>22.14</v>
      </c>
      <c r="AA3" s="98">
        <v>179</v>
      </c>
      <c r="AB3" s="99"/>
      <c r="AC3" s="105"/>
      <c r="AD3" s="106">
        <f>C3+Q3+U3+Y3+S3</f>
        <v>1856</v>
      </c>
    </row>
    <row r="4" spans="1:30" x14ac:dyDescent="0.2">
      <c r="A4" s="96" t="s">
        <v>50</v>
      </c>
      <c r="B4" s="97">
        <v>10.3</v>
      </c>
      <c r="C4" s="98">
        <v>361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  <c r="P4" s="101" t="s">
        <v>84</v>
      </c>
      <c r="Q4" s="102">
        <v>517</v>
      </c>
      <c r="R4" s="103"/>
      <c r="S4" s="98"/>
      <c r="T4" s="84">
        <v>2.2999999999999998</v>
      </c>
      <c r="U4" s="98">
        <v>33</v>
      </c>
      <c r="V4" s="99"/>
      <c r="W4" s="100"/>
      <c r="X4" s="103">
        <v>6.93</v>
      </c>
      <c r="Y4" s="98">
        <v>342</v>
      </c>
      <c r="Z4" s="84">
        <v>25.09</v>
      </c>
      <c r="AA4" s="98">
        <v>217</v>
      </c>
      <c r="AB4" s="99"/>
      <c r="AC4" s="105"/>
      <c r="AD4" s="106">
        <f>C4+Q4+Y4+AA4+U4</f>
        <v>1470</v>
      </c>
    </row>
    <row r="5" spans="1:30" x14ac:dyDescent="0.2">
      <c r="A5" s="96" t="s">
        <v>51</v>
      </c>
      <c r="B5" s="97">
        <v>10.45</v>
      </c>
      <c r="C5" s="98">
        <v>331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  <c r="P5" s="101" t="s">
        <v>85</v>
      </c>
      <c r="Q5" s="102">
        <v>401</v>
      </c>
      <c r="R5" s="103">
        <v>0.91</v>
      </c>
      <c r="S5" s="98">
        <v>126</v>
      </c>
      <c r="T5" s="84">
        <v>3.07</v>
      </c>
      <c r="U5" s="98">
        <v>154</v>
      </c>
      <c r="V5" s="99"/>
      <c r="W5" s="100"/>
      <c r="X5" s="103">
        <v>6.41</v>
      </c>
      <c r="Y5" s="98">
        <v>308</v>
      </c>
      <c r="Z5" s="84">
        <v>17.149999999999999</v>
      </c>
      <c r="AA5" s="98">
        <v>116</v>
      </c>
      <c r="AB5" s="99"/>
      <c r="AC5" s="105"/>
      <c r="AD5" s="106">
        <f>C5+Q5+U5+Y5+S5</f>
        <v>1320</v>
      </c>
    </row>
    <row r="6" spans="1:30" x14ac:dyDescent="0.2">
      <c r="A6" s="96" t="s">
        <v>29</v>
      </c>
      <c r="B6" s="97">
        <v>11.3</v>
      </c>
      <c r="C6" s="98">
        <v>185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P6" s="101"/>
      <c r="Q6" s="102"/>
      <c r="R6" s="103">
        <v>0.91</v>
      </c>
      <c r="S6" s="98">
        <v>126</v>
      </c>
      <c r="T6" s="84">
        <v>2.5299999999999998</v>
      </c>
      <c r="U6" s="98">
        <v>63</v>
      </c>
      <c r="V6" s="99"/>
      <c r="W6" s="100"/>
      <c r="X6" s="103">
        <v>7.43</v>
      </c>
      <c r="Y6" s="98">
        <v>375</v>
      </c>
      <c r="Z6" s="84">
        <v>23.61</v>
      </c>
      <c r="AA6" s="98">
        <v>198</v>
      </c>
      <c r="AB6" s="99"/>
      <c r="AC6" s="105"/>
      <c r="AD6" s="106">
        <f>C6+S6+Y6+AA6</f>
        <v>884</v>
      </c>
    </row>
    <row r="7" spans="1:30" x14ac:dyDescent="0.2">
      <c r="A7" s="96" t="s">
        <v>138</v>
      </c>
      <c r="B7" s="97">
        <v>10.38</v>
      </c>
      <c r="C7" s="98">
        <v>345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P7" s="101"/>
      <c r="Q7" s="102"/>
      <c r="R7" s="103">
        <v>0.96</v>
      </c>
      <c r="S7" s="98">
        <v>163</v>
      </c>
      <c r="T7" s="84"/>
      <c r="U7" s="98"/>
      <c r="V7" s="99"/>
      <c r="W7" s="100"/>
      <c r="X7" s="103"/>
      <c r="Y7" s="98"/>
      <c r="Z7" s="84">
        <v>21.21</v>
      </c>
      <c r="AA7" s="98">
        <v>167</v>
      </c>
      <c r="AB7" s="99"/>
      <c r="AC7" s="105"/>
      <c r="AD7" s="106">
        <f>C7+S7+AA7</f>
        <v>675</v>
      </c>
    </row>
    <row r="8" spans="1:30" x14ac:dyDescent="0.2">
      <c r="A8" s="96" t="s">
        <v>83</v>
      </c>
      <c r="B8" s="97">
        <v>11.34</v>
      </c>
      <c r="C8" s="98">
        <v>179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P8" s="101" t="s">
        <v>87</v>
      </c>
      <c r="Q8" s="102">
        <v>230</v>
      </c>
      <c r="R8" s="103"/>
      <c r="S8" s="98"/>
      <c r="T8" s="84">
        <v>2.0499999999999998</v>
      </c>
      <c r="U8" s="98">
        <v>7</v>
      </c>
      <c r="V8" s="99"/>
      <c r="W8" s="100"/>
      <c r="X8" s="103">
        <v>4.6900000000000004</v>
      </c>
      <c r="Y8" s="98">
        <v>196</v>
      </c>
      <c r="Z8" s="84"/>
      <c r="AA8" s="98"/>
      <c r="AB8" s="99"/>
      <c r="AC8" s="105"/>
      <c r="AD8" s="106">
        <f>C8+Q8+U8+Y8</f>
        <v>612</v>
      </c>
    </row>
    <row r="9" spans="1:30" x14ac:dyDescent="0.2">
      <c r="A9" s="96" t="s">
        <v>82</v>
      </c>
      <c r="B9" s="97">
        <v>10.58</v>
      </c>
      <c r="C9" s="98">
        <v>306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100"/>
      <c r="P9" s="101" t="s">
        <v>86</v>
      </c>
      <c r="Q9" s="102">
        <v>238</v>
      </c>
      <c r="R9" s="103"/>
      <c r="S9" s="98"/>
      <c r="T9" s="84"/>
      <c r="U9" s="98"/>
      <c r="V9" s="99"/>
      <c r="W9" s="100"/>
      <c r="X9" s="103"/>
      <c r="Y9" s="98"/>
      <c r="Z9" s="84"/>
      <c r="AA9" s="98"/>
      <c r="AB9" s="99"/>
      <c r="AC9" s="105"/>
      <c r="AD9" s="106">
        <f>C9+Q9</f>
        <v>544</v>
      </c>
    </row>
    <row r="10" spans="1:30" x14ac:dyDescent="0.2">
      <c r="A10" s="96" t="s">
        <v>34</v>
      </c>
      <c r="B10" s="97">
        <v>11.96</v>
      </c>
      <c r="C10" s="98">
        <v>98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0"/>
      <c r="P10" s="101"/>
      <c r="Q10" s="102"/>
      <c r="R10" s="103"/>
      <c r="S10" s="98"/>
      <c r="T10" s="84">
        <v>2.11</v>
      </c>
      <c r="U10" s="98">
        <v>12</v>
      </c>
      <c r="V10" s="99"/>
      <c r="W10" s="100"/>
      <c r="X10" s="103">
        <v>4.51</v>
      </c>
      <c r="Y10" s="98">
        <v>184</v>
      </c>
      <c r="Z10" s="84"/>
      <c r="AA10" s="98"/>
      <c r="AB10" s="99"/>
      <c r="AC10" s="105"/>
      <c r="AD10" s="106">
        <f>C10+Y10+U10</f>
        <v>294</v>
      </c>
    </row>
    <row r="11" spans="1:30" x14ac:dyDescent="0.2">
      <c r="A11" s="96" t="s">
        <v>139</v>
      </c>
      <c r="B11" s="97">
        <v>11.25</v>
      </c>
      <c r="C11" s="98">
        <v>192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00"/>
      <c r="P11" s="101"/>
      <c r="Q11" s="102"/>
      <c r="R11" s="103"/>
      <c r="S11" s="98"/>
      <c r="T11" s="84"/>
      <c r="U11" s="98"/>
      <c r="V11" s="99"/>
      <c r="W11" s="100"/>
      <c r="X11" s="103"/>
      <c r="Y11" s="98"/>
      <c r="Z11" s="84">
        <v>13.07</v>
      </c>
      <c r="AA11" s="98">
        <v>65</v>
      </c>
      <c r="AB11" s="99"/>
      <c r="AC11" s="105"/>
      <c r="AD11" s="106">
        <f>C11+AA11</f>
        <v>257</v>
      </c>
    </row>
    <row r="12" spans="1:30" x14ac:dyDescent="0.2">
      <c r="A12" s="96" t="s">
        <v>63</v>
      </c>
      <c r="B12" s="97">
        <v>11.49</v>
      </c>
      <c r="C12" s="98">
        <v>157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/>
      <c r="P12" s="101"/>
      <c r="Q12" s="102"/>
      <c r="R12" s="103"/>
      <c r="S12" s="98"/>
      <c r="T12" s="84"/>
      <c r="U12" s="98"/>
      <c r="V12" s="99"/>
      <c r="W12" s="100"/>
      <c r="X12" s="103"/>
      <c r="Y12" s="98"/>
      <c r="Z12" s="84"/>
      <c r="AA12" s="98"/>
      <c r="AB12" s="99"/>
      <c r="AC12" s="105"/>
      <c r="AD12" s="106">
        <f>C12</f>
        <v>157</v>
      </c>
    </row>
    <row r="13" spans="1:30" x14ac:dyDescent="0.2">
      <c r="A13" s="96" t="s">
        <v>140</v>
      </c>
      <c r="B13" s="97">
        <v>12.75</v>
      </c>
      <c r="C13" s="98">
        <v>28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1"/>
      <c r="Q13" s="102"/>
      <c r="R13" s="103"/>
      <c r="S13" s="98"/>
      <c r="T13" s="84"/>
      <c r="U13" s="98"/>
      <c r="V13" s="99"/>
      <c r="W13" s="100"/>
      <c r="X13" s="103"/>
      <c r="Y13" s="98"/>
      <c r="Z13" s="84">
        <v>16.84</v>
      </c>
      <c r="AA13" s="98">
        <v>112</v>
      </c>
      <c r="AB13" s="99"/>
      <c r="AC13" s="105"/>
      <c r="AD13" s="106">
        <f>C13+AA13</f>
        <v>140</v>
      </c>
    </row>
    <row r="14" spans="1:30" ht="16" thickBot="1" x14ac:dyDescent="0.25">
      <c r="A14" s="96"/>
      <c r="B14" s="97"/>
      <c r="C14" s="98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P14" s="101"/>
      <c r="Q14" s="102"/>
      <c r="R14" s="103"/>
      <c r="S14" s="98"/>
      <c r="T14" s="84"/>
      <c r="U14" s="98"/>
      <c r="V14" s="99"/>
      <c r="W14" s="100"/>
      <c r="X14" s="103"/>
      <c r="Y14" s="98"/>
      <c r="Z14" s="84"/>
      <c r="AA14" s="98"/>
      <c r="AB14" s="99"/>
      <c r="AC14" s="105"/>
      <c r="AD14" s="106"/>
    </row>
    <row r="15" spans="1:30" ht="16" thickBot="1" x14ac:dyDescent="0.25">
      <c r="A15" s="107" t="s">
        <v>7</v>
      </c>
      <c r="B15" s="107">
        <v>60</v>
      </c>
      <c r="C15" s="108" t="s">
        <v>2</v>
      </c>
      <c r="D15" s="108" t="s">
        <v>13</v>
      </c>
      <c r="E15" s="108" t="s">
        <v>2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9"/>
      <c r="P15" s="110">
        <v>1000</v>
      </c>
      <c r="Q15" s="108" t="s">
        <v>2</v>
      </c>
      <c r="R15" s="107" t="s">
        <v>15</v>
      </c>
      <c r="S15" s="108" t="s">
        <v>2</v>
      </c>
      <c r="T15" s="108" t="s">
        <v>18</v>
      </c>
      <c r="U15" s="108" t="s">
        <v>2</v>
      </c>
      <c r="V15" s="108"/>
      <c r="W15" s="109"/>
      <c r="X15" s="107" t="s">
        <v>4</v>
      </c>
      <c r="Y15" s="108" t="s">
        <v>2</v>
      </c>
      <c r="Z15" s="108" t="s">
        <v>5</v>
      </c>
      <c r="AA15" s="108" t="s">
        <v>2</v>
      </c>
      <c r="AB15" s="108" t="s">
        <v>8</v>
      </c>
      <c r="AC15" s="109" t="s">
        <v>2</v>
      </c>
      <c r="AD15" s="111" t="s">
        <v>6</v>
      </c>
    </row>
    <row r="16" spans="1:30" x14ac:dyDescent="0.2">
      <c r="A16" s="112" t="s">
        <v>35</v>
      </c>
      <c r="B16" s="113">
        <v>9.2899999999999991</v>
      </c>
      <c r="C16" s="114">
        <v>590</v>
      </c>
      <c r="D16" s="115">
        <v>12.02</v>
      </c>
      <c r="E16" s="114">
        <v>515</v>
      </c>
      <c r="F16" s="116"/>
      <c r="G16" s="116"/>
      <c r="H16" s="124"/>
      <c r="I16" s="116"/>
      <c r="J16" s="116"/>
      <c r="K16" s="116"/>
      <c r="L16" s="116"/>
      <c r="M16" s="116"/>
      <c r="N16" s="116"/>
      <c r="O16" s="118"/>
      <c r="P16" s="119" t="s">
        <v>121</v>
      </c>
      <c r="Q16" s="120">
        <v>401</v>
      </c>
      <c r="R16" s="113">
        <v>1.1599999999999999</v>
      </c>
      <c r="S16" s="114">
        <v>332</v>
      </c>
      <c r="T16" s="115">
        <v>3.96</v>
      </c>
      <c r="U16" s="114">
        <v>345</v>
      </c>
      <c r="V16" s="116"/>
      <c r="W16" s="118"/>
      <c r="X16" s="113">
        <v>7.12</v>
      </c>
      <c r="Y16" s="114">
        <v>355</v>
      </c>
      <c r="Z16" s="121">
        <v>32.86</v>
      </c>
      <c r="AA16" s="114">
        <v>317</v>
      </c>
      <c r="AB16" s="115">
        <v>12.88</v>
      </c>
      <c r="AC16" s="122">
        <v>154</v>
      </c>
      <c r="AD16" s="123">
        <f>C16+Q16+S16+U16+Y16</f>
        <v>2023</v>
      </c>
    </row>
    <row r="17" spans="1:30" x14ac:dyDescent="0.2">
      <c r="A17" s="112" t="s">
        <v>16</v>
      </c>
      <c r="B17" s="113">
        <v>9.6</v>
      </c>
      <c r="C17" s="114">
        <v>514</v>
      </c>
      <c r="D17" s="115">
        <v>13.39</v>
      </c>
      <c r="E17" s="114">
        <v>326</v>
      </c>
      <c r="F17" s="116"/>
      <c r="G17" s="116"/>
      <c r="H17" s="117"/>
      <c r="I17" s="116"/>
      <c r="J17" s="116"/>
      <c r="K17" s="116"/>
      <c r="L17" s="116"/>
      <c r="M17" s="116"/>
      <c r="N17" s="116"/>
      <c r="O17" s="118"/>
      <c r="P17" s="119" t="s">
        <v>41</v>
      </c>
      <c r="Q17" s="120">
        <v>660</v>
      </c>
      <c r="R17" s="113">
        <v>1.1000000000000001</v>
      </c>
      <c r="S17" s="114">
        <v>278</v>
      </c>
      <c r="T17" s="115">
        <v>3.25</v>
      </c>
      <c r="U17" s="114">
        <v>189</v>
      </c>
      <c r="V17" s="116"/>
      <c r="W17" s="118"/>
      <c r="X17" s="113">
        <v>6.67</v>
      </c>
      <c r="Y17" s="114">
        <v>325</v>
      </c>
      <c r="Z17" s="121"/>
      <c r="AA17" s="114"/>
      <c r="AB17" s="115"/>
      <c r="AC17" s="122"/>
      <c r="AD17" s="123">
        <f>C17+Q17+S17+Y17+U17</f>
        <v>1966</v>
      </c>
    </row>
    <row r="18" spans="1:30" x14ac:dyDescent="0.2">
      <c r="A18" s="112" t="s">
        <v>40</v>
      </c>
      <c r="B18" s="113">
        <v>10.18</v>
      </c>
      <c r="C18" s="114">
        <v>385</v>
      </c>
      <c r="D18" s="115">
        <v>13.09</v>
      </c>
      <c r="E18" s="114">
        <v>364</v>
      </c>
      <c r="F18" s="116"/>
      <c r="G18" s="116"/>
      <c r="H18" s="124"/>
      <c r="I18" s="116"/>
      <c r="J18" s="116"/>
      <c r="K18" s="116"/>
      <c r="L18" s="116"/>
      <c r="M18" s="116"/>
      <c r="N18" s="116"/>
      <c r="O18" s="118"/>
      <c r="P18" s="119" t="s">
        <v>54</v>
      </c>
      <c r="Q18" s="120">
        <v>422</v>
      </c>
      <c r="R18" s="113">
        <v>1.1599999999999999</v>
      </c>
      <c r="S18" s="114">
        <v>332</v>
      </c>
      <c r="T18" s="121">
        <v>3.38</v>
      </c>
      <c r="U18" s="114">
        <v>216</v>
      </c>
      <c r="V18" s="116"/>
      <c r="W18" s="118"/>
      <c r="X18" s="113">
        <v>4.88</v>
      </c>
      <c r="Y18" s="114">
        <v>208</v>
      </c>
      <c r="Z18" s="121">
        <v>20.99</v>
      </c>
      <c r="AA18" s="114">
        <v>164</v>
      </c>
      <c r="AB18" s="115"/>
      <c r="AC18" s="122"/>
      <c r="AD18" s="123">
        <f>C18+Q18+S18+U18+Y18</f>
        <v>1563</v>
      </c>
    </row>
    <row r="19" spans="1:30" x14ac:dyDescent="0.2">
      <c r="A19" s="125" t="s">
        <v>52</v>
      </c>
      <c r="B19" s="97">
        <v>10.36</v>
      </c>
      <c r="C19" s="98">
        <v>349</v>
      </c>
      <c r="D19" s="104">
        <v>14.66</v>
      </c>
      <c r="E19" s="98">
        <v>186</v>
      </c>
      <c r="F19" s="99"/>
      <c r="G19" s="99"/>
      <c r="H19" s="126"/>
      <c r="I19" s="99"/>
      <c r="J19" s="99"/>
      <c r="K19" s="99"/>
      <c r="L19" s="99"/>
      <c r="M19" s="99"/>
      <c r="N19" s="99"/>
      <c r="O19" s="100"/>
      <c r="P19" s="101" t="s">
        <v>97</v>
      </c>
      <c r="Q19" s="102">
        <v>537</v>
      </c>
      <c r="R19" s="97">
        <v>1.01</v>
      </c>
      <c r="S19" s="98">
        <v>202</v>
      </c>
      <c r="T19" s="84">
        <v>3.38</v>
      </c>
      <c r="U19" s="98">
        <v>216</v>
      </c>
      <c r="V19" s="99"/>
      <c r="W19" s="100"/>
      <c r="X19" s="97">
        <v>5.03</v>
      </c>
      <c r="Y19" s="98">
        <v>218</v>
      </c>
      <c r="Z19" s="121">
        <v>22.39</v>
      </c>
      <c r="AA19" s="98">
        <v>182</v>
      </c>
      <c r="AB19" s="104"/>
      <c r="AC19" s="127"/>
      <c r="AD19" s="106">
        <f>C19+Q19+U19+Y19+S19</f>
        <v>1522</v>
      </c>
    </row>
    <row r="20" spans="1:30" x14ac:dyDescent="0.2">
      <c r="A20" s="125" t="s">
        <v>53</v>
      </c>
      <c r="B20" s="97">
        <v>10.210000000000001</v>
      </c>
      <c r="C20" s="98">
        <v>379</v>
      </c>
      <c r="D20" s="104"/>
      <c r="E20" s="98"/>
      <c r="F20" s="99"/>
      <c r="G20" s="99"/>
      <c r="H20" s="126"/>
      <c r="I20" s="99"/>
      <c r="J20" s="99"/>
      <c r="K20" s="99"/>
      <c r="L20" s="99"/>
      <c r="M20" s="99"/>
      <c r="N20" s="99"/>
      <c r="O20" s="100"/>
      <c r="P20" s="101" t="s">
        <v>98</v>
      </c>
      <c r="Q20" s="102">
        <v>467</v>
      </c>
      <c r="R20" s="97">
        <v>0.96</v>
      </c>
      <c r="S20" s="98">
        <v>163</v>
      </c>
      <c r="T20" s="84">
        <v>3.08</v>
      </c>
      <c r="U20" s="98">
        <v>156</v>
      </c>
      <c r="V20" s="99"/>
      <c r="W20" s="100"/>
      <c r="X20" s="97">
        <v>4.58</v>
      </c>
      <c r="Y20" s="98">
        <v>188</v>
      </c>
      <c r="Z20" s="121">
        <v>22.41</v>
      </c>
      <c r="AA20" s="98">
        <v>182</v>
      </c>
      <c r="AB20" s="104"/>
      <c r="AC20" s="127"/>
      <c r="AD20" s="106">
        <f>C20+Q20+S20+Y20+AA20</f>
        <v>1379</v>
      </c>
    </row>
    <row r="21" spans="1:30" x14ac:dyDescent="0.2">
      <c r="A21" s="125" t="s">
        <v>17</v>
      </c>
      <c r="B21" s="97">
        <v>9.76</v>
      </c>
      <c r="C21" s="98">
        <v>477</v>
      </c>
      <c r="D21" s="104">
        <v>13.44</v>
      </c>
      <c r="E21" s="98">
        <v>320</v>
      </c>
      <c r="F21" s="99"/>
      <c r="G21" s="99"/>
      <c r="H21" s="126"/>
      <c r="I21" s="99"/>
      <c r="J21" s="99"/>
      <c r="K21" s="99"/>
      <c r="L21" s="99"/>
      <c r="M21" s="99"/>
      <c r="N21" s="99"/>
      <c r="O21" s="100"/>
      <c r="P21" s="101" t="s">
        <v>147</v>
      </c>
      <c r="Q21" s="102">
        <v>273</v>
      </c>
      <c r="R21" s="97">
        <v>0.9</v>
      </c>
      <c r="S21" s="98">
        <v>119</v>
      </c>
      <c r="T21" s="84">
        <v>2.95</v>
      </c>
      <c r="U21" s="98">
        <v>132</v>
      </c>
      <c r="V21" s="99"/>
      <c r="W21" s="100"/>
      <c r="X21" s="97">
        <v>5.85</v>
      </c>
      <c r="Y21" s="98">
        <v>271</v>
      </c>
      <c r="Z21" s="121">
        <v>24.52</v>
      </c>
      <c r="AA21" s="98">
        <v>209</v>
      </c>
      <c r="AB21" s="104">
        <v>10.79</v>
      </c>
      <c r="AC21" s="127">
        <v>115</v>
      </c>
      <c r="AD21" s="106">
        <f>C21+Q21+U21+Y21+AA21</f>
        <v>1362</v>
      </c>
    </row>
    <row r="22" spans="1:30" x14ac:dyDescent="0.2">
      <c r="A22" s="125" t="s">
        <v>99</v>
      </c>
      <c r="B22" s="97">
        <v>10.19</v>
      </c>
      <c r="C22" s="98">
        <v>383</v>
      </c>
      <c r="D22" s="104"/>
      <c r="E22" s="98"/>
      <c r="F22" s="99"/>
      <c r="G22" s="99"/>
      <c r="H22" s="126"/>
      <c r="I22" s="99"/>
      <c r="J22" s="99"/>
      <c r="K22" s="99"/>
      <c r="L22" s="99"/>
      <c r="M22" s="99"/>
      <c r="N22" s="99"/>
      <c r="O22" s="100"/>
      <c r="P22" s="101" t="s">
        <v>100</v>
      </c>
      <c r="Q22" s="102">
        <v>428</v>
      </c>
      <c r="R22" s="97">
        <v>1.1599999999999999</v>
      </c>
      <c r="S22" s="98">
        <v>332</v>
      </c>
      <c r="T22" s="84"/>
      <c r="U22" s="98"/>
      <c r="V22" s="99"/>
      <c r="W22" s="100"/>
      <c r="X22" s="97"/>
      <c r="Y22" s="98"/>
      <c r="Z22" s="121"/>
      <c r="AA22" s="98"/>
      <c r="AB22" s="104"/>
      <c r="AC22" s="127"/>
      <c r="AD22" s="106">
        <f>Q22+C22+S22</f>
        <v>1143</v>
      </c>
    </row>
    <row r="23" spans="1:30" x14ac:dyDescent="0.2">
      <c r="A23" s="125" t="s">
        <v>141</v>
      </c>
      <c r="B23" s="97">
        <v>8.83</v>
      </c>
      <c r="C23" s="98">
        <v>710</v>
      </c>
      <c r="D23" s="104"/>
      <c r="E23" s="98"/>
      <c r="F23" s="99"/>
      <c r="G23" s="99"/>
      <c r="H23" s="126"/>
      <c r="I23" s="99"/>
      <c r="J23" s="99"/>
      <c r="K23" s="99"/>
      <c r="L23" s="99"/>
      <c r="M23" s="99"/>
      <c r="N23" s="99"/>
      <c r="O23" s="100"/>
      <c r="P23" s="101"/>
      <c r="Q23" s="102"/>
      <c r="R23" s="97">
        <v>1.1599999999999999</v>
      </c>
      <c r="S23" s="98">
        <v>332</v>
      </c>
      <c r="T23" s="84"/>
      <c r="U23" s="98"/>
      <c r="V23" s="99"/>
      <c r="W23" s="100"/>
      <c r="X23" s="97"/>
      <c r="Y23" s="98"/>
      <c r="Z23" s="121"/>
      <c r="AA23" s="98"/>
      <c r="AB23" s="104"/>
      <c r="AC23" s="127"/>
      <c r="AD23" s="106">
        <f>C23+S23</f>
        <v>1042</v>
      </c>
    </row>
    <row r="24" spans="1:30" x14ac:dyDescent="0.2">
      <c r="A24" s="125" t="s">
        <v>75</v>
      </c>
      <c r="B24" s="97">
        <v>9.6</v>
      </c>
      <c r="C24" s="98">
        <v>514</v>
      </c>
      <c r="D24" s="104"/>
      <c r="E24" s="98"/>
      <c r="F24" s="99"/>
      <c r="G24" s="99"/>
      <c r="H24" s="126"/>
      <c r="I24" s="99"/>
      <c r="J24" s="99"/>
      <c r="K24" s="99"/>
      <c r="L24" s="99"/>
      <c r="M24" s="99"/>
      <c r="N24" s="99"/>
      <c r="O24" s="100"/>
      <c r="P24" s="101"/>
      <c r="Q24" s="102"/>
      <c r="R24" s="97">
        <v>1.21</v>
      </c>
      <c r="S24" s="98">
        <v>378</v>
      </c>
      <c r="T24" s="84"/>
      <c r="U24" s="98"/>
      <c r="V24" s="99"/>
      <c r="W24" s="100"/>
      <c r="X24" s="97"/>
      <c r="Y24" s="98"/>
      <c r="Z24" s="121"/>
      <c r="AA24" s="98"/>
      <c r="AB24" s="104"/>
      <c r="AC24" s="127"/>
      <c r="AD24" s="106">
        <f>C24+S24</f>
        <v>892</v>
      </c>
    </row>
    <row r="25" spans="1:30" x14ac:dyDescent="0.2">
      <c r="A25" s="125" t="s">
        <v>143</v>
      </c>
      <c r="B25" s="97">
        <v>10.08</v>
      </c>
      <c r="C25" s="98">
        <v>406</v>
      </c>
      <c r="D25" s="104"/>
      <c r="E25" s="98"/>
      <c r="F25" s="99"/>
      <c r="G25" s="99"/>
      <c r="H25" s="126"/>
      <c r="I25" s="99"/>
      <c r="J25" s="99"/>
      <c r="K25" s="99"/>
      <c r="L25" s="99"/>
      <c r="M25" s="99"/>
      <c r="N25" s="99"/>
      <c r="O25" s="100"/>
      <c r="P25" s="101"/>
      <c r="Q25" s="102"/>
      <c r="R25" s="97"/>
      <c r="S25" s="98"/>
      <c r="T25" s="84"/>
      <c r="U25" s="98"/>
      <c r="V25" s="99"/>
      <c r="W25" s="100"/>
      <c r="X25" s="97"/>
      <c r="Y25" s="98"/>
      <c r="Z25" s="121">
        <v>28.19</v>
      </c>
      <c r="AA25" s="98">
        <v>256</v>
      </c>
      <c r="AB25" s="104"/>
      <c r="AC25" s="127"/>
      <c r="AD25" s="106">
        <f>C25+AA25</f>
        <v>662</v>
      </c>
    </row>
    <row r="26" spans="1:30" x14ac:dyDescent="0.2">
      <c r="A26" s="125" t="s">
        <v>74</v>
      </c>
      <c r="B26" s="97">
        <v>9.6300000000000008</v>
      </c>
      <c r="C26" s="98">
        <v>507</v>
      </c>
      <c r="D26" s="104"/>
      <c r="E26" s="98"/>
      <c r="F26" s="99"/>
      <c r="G26" s="99"/>
      <c r="H26" s="126"/>
      <c r="I26" s="99"/>
      <c r="J26" s="99"/>
      <c r="K26" s="99"/>
      <c r="L26" s="99"/>
      <c r="M26" s="99"/>
      <c r="N26" s="99"/>
      <c r="O26" s="100"/>
      <c r="P26" s="101"/>
      <c r="Q26" s="102"/>
      <c r="R26" s="97"/>
      <c r="S26" s="98"/>
      <c r="T26" s="84"/>
      <c r="U26" s="98"/>
      <c r="V26" s="99"/>
      <c r="W26" s="100"/>
      <c r="X26" s="97"/>
      <c r="Y26" s="98"/>
      <c r="Z26" s="121"/>
      <c r="AA26" s="98"/>
      <c r="AB26" s="104"/>
      <c r="AC26" s="127"/>
      <c r="AD26" s="106">
        <f>C26</f>
        <v>507</v>
      </c>
    </row>
    <row r="27" spans="1:30" x14ac:dyDescent="0.2">
      <c r="A27" s="125" t="s">
        <v>101</v>
      </c>
      <c r="B27" s="97"/>
      <c r="C27" s="98"/>
      <c r="D27" s="104"/>
      <c r="E27" s="98"/>
      <c r="F27" s="99"/>
      <c r="G27" s="99"/>
      <c r="H27" s="126"/>
      <c r="I27" s="99"/>
      <c r="J27" s="99"/>
      <c r="K27" s="99"/>
      <c r="L27" s="99"/>
      <c r="M27" s="99"/>
      <c r="N27" s="99"/>
      <c r="O27" s="100"/>
      <c r="P27" s="101" t="s">
        <v>102</v>
      </c>
      <c r="Q27" s="102">
        <v>352</v>
      </c>
      <c r="R27" s="97"/>
      <c r="S27" s="98"/>
      <c r="T27" s="84">
        <v>2.9</v>
      </c>
      <c r="U27" s="98">
        <v>123</v>
      </c>
      <c r="V27" s="99"/>
      <c r="W27" s="100"/>
      <c r="X27" s="97"/>
      <c r="Y27" s="98"/>
      <c r="Z27" s="121"/>
      <c r="AA27" s="98"/>
      <c r="AB27" s="104"/>
      <c r="AC27" s="127"/>
      <c r="AD27" s="106">
        <f>Q27+U27</f>
        <v>475</v>
      </c>
    </row>
    <row r="28" spans="1:30" x14ac:dyDescent="0.2">
      <c r="A28" s="125" t="s">
        <v>142</v>
      </c>
      <c r="B28" s="97">
        <v>9.81</v>
      </c>
      <c r="C28" s="98">
        <v>465</v>
      </c>
      <c r="D28" s="104"/>
      <c r="E28" s="98"/>
      <c r="F28" s="99"/>
      <c r="G28" s="99"/>
      <c r="H28" s="126"/>
      <c r="I28" s="99"/>
      <c r="J28" s="99"/>
      <c r="K28" s="99"/>
      <c r="L28" s="99"/>
      <c r="M28" s="99"/>
      <c r="N28" s="99"/>
      <c r="O28" s="100"/>
      <c r="P28" s="101"/>
      <c r="Q28" s="102"/>
      <c r="R28" s="97"/>
      <c r="S28" s="98"/>
      <c r="T28" s="84"/>
      <c r="U28" s="98"/>
      <c r="V28" s="99"/>
      <c r="W28" s="100"/>
      <c r="X28" s="97"/>
      <c r="Y28" s="98"/>
      <c r="Z28" s="121"/>
      <c r="AA28" s="98"/>
      <c r="AB28" s="104"/>
      <c r="AC28" s="127"/>
      <c r="AD28" s="106">
        <f>C28</f>
        <v>465</v>
      </c>
    </row>
    <row r="29" spans="1:30" x14ac:dyDescent="0.2">
      <c r="A29" s="125" t="s">
        <v>144</v>
      </c>
      <c r="B29" s="97"/>
      <c r="C29" s="98"/>
      <c r="D29" s="104"/>
      <c r="E29" s="98"/>
      <c r="F29" s="99"/>
      <c r="G29" s="99"/>
      <c r="H29" s="126"/>
      <c r="I29" s="99"/>
      <c r="J29" s="99"/>
      <c r="K29" s="99"/>
      <c r="L29" s="99"/>
      <c r="M29" s="99"/>
      <c r="N29" s="99"/>
      <c r="O29" s="100"/>
      <c r="P29" s="101"/>
      <c r="Q29" s="102"/>
      <c r="R29" s="97"/>
      <c r="S29" s="98"/>
      <c r="T29" s="84"/>
      <c r="U29" s="98"/>
      <c r="V29" s="99"/>
      <c r="W29" s="100"/>
      <c r="X29" s="97"/>
      <c r="Y29" s="98"/>
      <c r="Z29" s="121">
        <v>12.8</v>
      </c>
      <c r="AA29" s="98">
        <v>62</v>
      </c>
      <c r="AB29" s="104"/>
      <c r="AC29" s="127"/>
      <c r="AD29" s="106">
        <f>AA29</f>
        <v>62</v>
      </c>
    </row>
    <row r="30" spans="1:30" ht="16" thickBot="1" x14ac:dyDescent="0.25">
      <c r="A30" s="125"/>
      <c r="B30" s="97"/>
      <c r="C30" s="98"/>
      <c r="D30" s="104"/>
      <c r="E30" s="98"/>
      <c r="F30" s="99"/>
      <c r="G30" s="99"/>
      <c r="H30" s="126"/>
      <c r="I30" s="99"/>
      <c r="J30" s="99"/>
      <c r="K30" s="99"/>
      <c r="L30" s="99"/>
      <c r="M30" s="99"/>
      <c r="N30" s="99"/>
      <c r="O30" s="100"/>
      <c r="P30" s="101"/>
      <c r="Q30" s="102"/>
      <c r="R30" s="97"/>
      <c r="S30" s="98"/>
      <c r="T30" s="104"/>
      <c r="U30" s="98"/>
      <c r="V30" s="99"/>
      <c r="W30" s="100"/>
      <c r="X30" s="103"/>
      <c r="Y30" s="98"/>
      <c r="Z30" s="121"/>
      <c r="AA30" s="98"/>
      <c r="AB30" s="104"/>
      <c r="AC30" s="127"/>
      <c r="AD30" s="106"/>
    </row>
    <row r="31" spans="1:30" ht="16" thickBot="1" x14ac:dyDescent="0.25">
      <c r="A31" s="128" t="s">
        <v>9</v>
      </c>
      <c r="B31" s="128">
        <v>60</v>
      </c>
      <c r="C31" s="129" t="s">
        <v>2</v>
      </c>
      <c r="D31" s="129" t="s">
        <v>13</v>
      </c>
      <c r="E31" s="129" t="s">
        <v>2</v>
      </c>
      <c r="F31" s="129">
        <v>80</v>
      </c>
      <c r="G31" s="129" t="s">
        <v>2</v>
      </c>
      <c r="H31" s="129" t="s">
        <v>14</v>
      </c>
      <c r="I31" s="129" t="s">
        <v>2</v>
      </c>
      <c r="J31" s="129">
        <v>150</v>
      </c>
      <c r="K31" s="129" t="s">
        <v>2</v>
      </c>
      <c r="L31" s="129" t="s">
        <v>24</v>
      </c>
      <c r="M31" s="129" t="s">
        <v>2</v>
      </c>
      <c r="N31" s="129">
        <v>300</v>
      </c>
      <c r="O31" s="130" t="s">
        <v>2</v>
      </c>
      <c r="P31" s="131">
        <v>1000</v>
      </c>
      <c r="Q31" s="129" t="s">
        <v>2</v>
      </c>
      <c r="R31" s="128" t="s">
        <v>15</v>
      </c>
      <c r="S31" s="129" t="s">
        <v>2</v>
      </c>
      <c r="T31" s="129" t="s">
        <v>18</v>
      </c>
      <c r="U31" s="129" t="s">
        <v>2</v>
      </c>
      <c r="V31" s="129" t="s">
        <v>10</v>
      </c>
      <c r="W31" s="130" t="s">
        <v>2</v>
      </c>
      <c r="X31" s="128" t="s">
        <v>4</v>
      </c>
      <c r="Y31" s="129" t="s">
        <v>2</v>
      </c>
      <c r="Z31" s="129" t="s">
        <v>11</v>
      </c>
      <c r="AA31" s="129" t="s">
        <v>2</v>
      </c>
      <c r="AB31" s="129" t="s">
        <v>8</v>
      </c>
      <c r="AC31" s="130" t="s">
        <v>2</v>
      </c>
      <c r="AD31" s="132" t="s">
        <v>6</v>
      </c>
    </row>
    <row r="32" spans="1:30" x14ac:dyDescent="0.2">
      <c r="A32" s="133" t="s">
        <v>20</v>
      </c>
      <c r="B32" s="134">
        <v>8.75</v>
      </c>
      <c r="C32" s="135">
        <v>732</v>
      </c>
      <c r="D32" s="136">
        <v>10.98</v>
      </c>
      <c r="E32" s="135">
        <v>684</v>
      </c>
      <c r="F32" s="136">
        <v>10.85</v>
      </c>
      <c r="G32" s="135">
        <v>789</v>
      </c>
      <c r="H32" s="136">
        <v>14.02</v>
      </c>
      <c r="I32" s="137">
        <v>684</v>
      </c>
      <c r="J32" s="121">
        <v>19.87</v>
      </c>
      <c r="K32" s="137">
        <v>762</v>
      </c>
      <c r="L32" s="136">
        <v>21.46</v>
      </c>
      <c r="M32" s="137">
        <v>788</v>
      </c>
      <c r="N32" s="136">
        <v>41.93</v>
      </c>
      <c r="O32" s="138">
        <v>736</v>
      </c>
      <c r="P32" s="139" t="s">
        <v>128</v>
      </c>
      <c r="Q32" s="140">
        <v>867</v>
      </c>
      <c r="R32" s="134">
        <v>1.41</v>
      </c>
      <c r="S32" s="137">
        <v>579</v>
      </c>
      <c r="T32" s="136">
        <v>4.6900000000000004</v>
      </c>
      <c r="U32" s="137">
        <v>530</v>
      </c>
      <c r="V32" s="141">
        <v>2.4300000000000002</v>
      </c>
      <c r="W32" s="138">
        <v>533</v>
      </c>
      <c r="X32" s="97">
        <v>13.5</v>
      </c>
      <c r="Y32" s="137">
        <v>788</v>
      </c>
      <c r="Z32" s="136">
        <v>41.14</v>
      </c>
      <c r="AA32" s="137">
        <v>733</v>
      </c>
      <c r="AB32" s="141">
        <v>36.28</v>
      </c>
      <c r="AC32" s="138">
        <v>639</v>
      </c>
      <c r="AD32" s="142">
        <f>G32+Q32+S32+Y32+AA32</f>
        <v>3756</v>
      </c>
    </row>
    <row r="33" spans="1:30" x14ac:dyDescent="0.2">
      <c r="A33" s="112" t="s">
        <v>19</v>
      </c>
      <c r="B33" s="143">
        <v>8.7799999999999994</v>
      </c>
      <c r="C33" s="144">
        <v>724</v>
      </c>
      <c r="D33" s="145"/>
      <c r="E33" s="144"/>
      <c r="F33" s="145">
        <v>11.58</v>
      </c>
      <c r="G33" s="144">
        <v>626</v>
      </c>
      <c r="H33" s="145"/>
      <c r="I33" s="114"/>
      <c r="J33" s="121">
        <v>20.93</v>
      </c>
      <c r="K33" s="114">
        <v>630</v>
      </c>
      <c r="L33" s="121"/>
      <c r="M33" s="114"/>
      <c r="N33" s="145"/>
      <c r="O33" s="122"/>
      <c r="P33" s="119" t="s">
        <v>103</v>
      </c>
      <c r="Q33" s="120">
        <v>850</v>
      </c>
      <c r="R33" s="113">
        <v>1.2</v>
      </c>
      <c r="S33" s="114">
        <v>369</v>
      </c>
      <c r="T33" s="121">
        <v>3.78</v>
      </c>
      <c r="U33" s="114">
        <v>303</v>
      </c>
      <c r="V33" s="115"/>
      <c r="W33" s="122"/>
      <c r="X33" s="97">
        <v>5.67</v>
      </c>
      <c r="Y33" s="114">
        <v>259</v>
      </c>
      <c r="Z33" s="121">
        <v>21.3</v>
      </c>
      <c r="AA33" s="114">
        <v>333</v>
      </c>
      <c r="AB33" s="115">
        <v>12.86</v>
      </c>
      <c r="AC33" s="122">
        <v>154</v>
      </c>
      <c r="AD33" s="123">
        <f>C33+Q33+S33+U33+AA33</f>
        <v>2579</v>
      </c>
    </row>
    <row r="34" spans="1:30" x14ac:dyDescent="0.2">
      <c r="A34" s="112" t="s">
        <v>39</v>
      </c>
      <c r="B34" s="143">
        <v>9.23</v>
      </c>
      <c r="C34" s="144">
        <v>605</v>
      </c>
      <c r="D34" s="145">
        <v>10.85</v>
      </c>
      <c r="E34" s="144">
        <v>706</v>
      </c>
      <c r="F34" s="145">
        <v>11.79</v>
      </c>
      <c r="G34" s="144">
        <v>582</v>
      </c>
      <c r="H34" s="145">
        <v>14.67</v>
      </c>
      <c r="I34" s="114">
        <v>606</v>
      </c>
      <c r="J34" s="121">
        <v>20.99</v>
      </c>
      <c r="K34" s="114">
        <v>623</v>
      </c>
      <c r="L34" s="121">
        <v>23.22</v>
      </c>
      <c r="M34" s="114">
        <v>591</v>
      </c>
      <c r="N34" s="145">
        <v>47.19</v>
      </c>
      <c r="O34" s="122">
        <v>496</v>
      </c>
      <c r="P34" s="119" t="s">
        <v>59</v>
      </c>
      <c r="Q34" s="120">
        <v>663</v>
      </c>
      <c r="R34" s="113">
        <v>1.24</v>
      </c>
      <c r="S34" s="114">
        <v>407</v>
      </c>
      <c r="T34" s="121">
        <v>4.34</v>
      </c>
      <c r="U34" s="114">
        <v>438</v>
      </c>
      <c r="V34" s="115"/>
      <c r="W34" s="122"/>
      <c r="X34" s="97">
        <v>5.92</v>
      </c>
      <c r="Y34" s="114">
        <v>276</v>
      </c>
      <c r="Z34" s="121"/>
      <c r="AA34" s="114"/>
      <c r="AB34" s="115">
        <v>16.34</v>
      </c>
      <c r="AC34" s="122">
        <v>222</v>
      </c>
      <c r="AD34" s="123">
        <f>E34+S34+U34+Y34+Q34</f>
        <v>2490</v>
      </c>
    </row>
    <row r="35" spans="1:30" x14ac:dyDescent="0.2">
      <c r="A35" s="112" t="s">
        <v>43</v>
      </c>
      <c r="B35" s="143">
        <v>9.6</v>
      </c>
      <c r="C35" s="144">
        <v>514</v>
      </c>
      <c r="D35" s="145"/>
      <c r="E35" s="144"/>
      <c r="F35" s="145">
        <v>12.81</v>
      </c>
      <c r="G35" s="144">
        <v>390</v>
      </c>
      <c r="H35" s="145">
        <v>17.760000000000002</v>
      </c>
      <c r="I35" s="114">
        <v>300</v>
      </c>
      <c r="J35" s="121">
        <v>23.52</v>
      </c>
      <c r="K35" s="114">
        <v>357</v>
      </c>
      <c r="L35" s="121"/>
      <c r="M35" s="114"/>
      <c r="N35" s="145"/>
      <c r="O35" s="122"/>
      <c r="P35" s="119" t="s">
        <v>60</v>
      </c>
      <c r="Q35" s="120">
        <v>359</v>
      </c>
      <c r="R35" s="113">
        <v>1.21</v>
      </c>
      <c r="S35" s="114">
        <v>378</v>
      </c>
      <c r="T35" s="121">
        <v>3.98</v>
      </c>
      <c r="U35" s="114">
        <v>350</v>
      </c>
      <c r="V35" s="115"/>
      <c r="W35" s="122"/>
      <c r="X35" s="97">
        <v>7.75</v>
      </c>
      <c r="Y35" s="114">
        <v>397</v>
      </c>
      <c r="Z35" s="121">
        <v>23.3</v>
      </c>
      <c r="AA35" s="114">
        <v>373</v>
      </c>
      <c r="AB35" s="115">
        <v>26.71</v>
      </c>
      <c r="AC35" s="122">
        <v>434</v>
      </c>
      <c r="AD35" s="123">
        <f>C35+Q35+S35+AC35+Y35</f>
        <v>2082</v>
      </c>
    </row>
    <row r="36" spans="1:30" x14ac:dyDescent="0.2">
      <c r="A36" s="112" t="s">
        <v>37</v>
      </c>
      <c r="B36" s="143">
        <v>9.67</v>
      </c>
      <c r="C36" s="144">
        <v>497</v>
      </c>
      <c r="D36" s="145"/>
      <c r="E36" s="144"/>
      <c r="F36" s="145">
        <v>12.02</v>
      </c>
      <c r="G36" s="144">
        <v>536</v>
      </c>
      <c r="H36" s="145">
        <v>17.64</v>
      </c>
      <c r="I36" s="114">
        <v>310</v>
      </c>
      <c r="J36" s="121">
        <v>23.63</v>
      </c>
      <c r="K36" s="114">
        <v>347</v>
      </c>
      <c r="L36" s="121">
        <v>25.39</v>
      </c>
      <c r="M36" s="114">
        <v>384</v>
      </c>
      <c r="N36" s="145"/>
      <c r="O36" s="122"/>
      <c r="P36" s="119" t="s">
        <v>61</v>
      </c>
      <c r="Q36" s="120">
        <v>201</v>
      </c>
      <c r="R36" s="113">
        <v>1.26</v>
      </c>
      <c r="S36" s="114">
        <v>426</v>
      </c>
      <c r="T36" s="121">
        <v>4.32</v>
      </c>
      <c r="U36" s="114">
        <v>433</v>
      </c>
      <c r="V36" s="115"/>
      <c r="W36" s="122"/>
      <c r="X36" s="97">
        <v>7.8</v>
      </c>
      <c r="Y36" s="114">
        <v>400</v>
      </c>
      <c r="Z36" s="121"/>
      <c r="AA36" s="114"/>
      <c r="AB36" s="115">
        <v>17.54</v>
      </c>
      <c r="AC36" s="122">
        <v>245</v>
      </c>
      <c r="AD36" s="123">
        <f>G36+Q36+S36+U36+Y36</f>
        <v>1996</v>
      </c>
    </row>
    <row r="37" spans="1:30" x14ac:dyDescent="0.2">
      <c r="A37" s="125" t="s">
        <v>38</v>
      </c>
      <c r="B37" s="146">
        <v>10.19</v>
      </c>
      <c r="C37" s="147">
        <v>383</v>
      </c>
      <c r="D37" s="148">
        <v>15.42</v>
      </c>
      <c r="E37" s="147">
        <v>120</v>
      </c>
      <c r="F37" s="148">
        <v>12.86</v>
      </c>
      <c r="G37" s="147">
        <v>382</v>
      </c>
      <c r="H37" s="148"/>
      <c r="I37" s="98"/>
      <c r="J37" s="84">
        <v>26.05</v>
      </c>
      <c r="K37" s="98">
        <v>159</v>
      </c>
      <c r="L37" s="84"/>
      <c r="M37" s="98"/>
      <c r="N37" s="148">
        <v>56.94</v>
      </c>
      <c r="O37" s="127">
        <v>168</v>
      </c>
      <c r="P37" s="101" t="s">
        <v>108</v>
      </c>
      <c r="Q37" s="102">
        <v>467</v>
      </c>
      <c r="R37" s="97">
        <v>1.25</v>
      </c>
      <c r="S37" s="98">
        <v>417</v>
      </c>
      <c r="T37" s="84">
        <v>3.36</v>
      </c>
      <c r="U37" s="98">
        <v>211</v>
      </c>
      <c r="V37" s="104"/>
      <c r="W37" s="127"/>
      <c r="X37" s="97">
        <v>6.17</v>
      </c>
      <c r="Y37" s="98">
        <v>292</v>
      </c>
      <c r="Z37" s="84">
        <v>14.57</v>
      </c>
      <c r="AA37" s="98">
        <v>201</v>
      </c>
      <c r="AB37" s="84">
        <v>18.98</v>
      </c>
      <c r="AC37" s="127">
        <v>274</v>
      </c>
      <c r="AD37" s="106">
        <f>C37+Q37+S37+Y37+AC37</f>
        <v>1833</v>
      </c>
    </row>
    <row r="38" spans="1:30" x14ac:dyDescent="0.2">
      <c r="A38" s="125" t="s">
        <v>110</v>
      </c>
      <c r="B38" s="146"/>
      <c r="C38" s="147"/>
      <c r="D38" s="148"/>
      <c r="E38" s="147"/>
      <c r="F38" s="148"/>
      <c r="G38" s="147"/>
      <c r="H38" s="148">
        <v>16.309999999999999</v>
      </c>
      <c r="I38" s="98">
        <v>431</v>
      </c>
      <c r="J38" s="84"/>
      <c r="K38" s="98"/>
      <c r="L38" s="84"/>
      <c r="M38" s="98"/>
      <c r="N38" s="148"/>
      <c r="O38" s="127"/>
      <c r="P38" s="101"/>
      <c r="Q38" s="102"/>
      <c r="R38" s="97">
        <v>1.3</v>
      </c>
      <c r="S38" s="98">
        <v>466</v>
      </c>
      <c r="T38" s="84">
        <v>3.97</v>
      </c>
      <c r="U38" s="98">
        <v>347</v>
      </c>
      <c r="V38" s="104"/>
      <c r="W38" s="127"/>
      <c r="X38" s="97">
        <v>6.35</v>
      </c>
      <c r="Y38" s="98">
        <v>304</v>
      </c>
      <c r="Z38" s="84"/>
      <c r="AA38" s="98"/>
      <c r="AB38" s="104"/>
      <c r="AC38" s="127"/>
      <c r="AD38" s="106">
        <f>I38+S38+U38+Y38</f>
        <v>1548</v>
      </c>
    </row>
    <row r="39" spans="1:30" x14ac:dyDescent="0.2">
      <c r="A39" s="125" t="s">
        <v>72</v>
      </c>
      <c r="B39" s="146"/>
      <c r="C39" s="147"/>
      <c r="D39" s="148"/>
      <c r="E39" s="147"/>
      <c r="F39" s="148">
        <v>12.24</v>
      </c>
      <c r="G39" s="147">
        <v>493</v>
      </c>
      <c r="H39" s="148"/>
      <c r="I39" s="98"/>
      <c r="J39" s="84"/>
      <c r="K39" s="98"/>
      <c r="L39" s="84"/>
      <c r="M39" s="98"/>
      <c r="N39" s="148"/>
      <c r="O39" s="127"/>
      <c r="P39" s="101"/>
      <c r="Q39" s="102"/>
      <c r="R39" s="97">
        <v>1.36</v>
      </c>
      <c r="S39" s="98">
        <v>526</v>
      </c>
      <c r="T39" s="84">
        <v>3.74</v>
      </c>
      <c r="U39" s="98">
        <v>294</v>
      </c>
      <c r="V39" s="104"/>
      <c r="W39" s="127"/>
      <c r="X39" s="97"/>
      <c r="Y39" s="98"/>
      <c r="Z39" s="84"/>
      <c r="AA39" s="98"/>
      <c r="AB39" s="104"/>
      <c r="AC39" s="127"/>
      <c r="AD39" s="106">
        <f>S39+U39+G39</f>
        <v>1313</v>
      </c>
    </row>
    <row r="40" spans="1:30" ht="14" customHeight="1" x14ac:dyDescent="0.2">
      <c r="A40" s="125" t="s">
        <v>42</v>
      </c>
      <c r="B40" s="146">
        <v>8.6300000000000008</v>
      </c>
      <c r="C40" s="147">
        <v>766</v>
      </c>
      <c r="D40" s="148"/>
      <c r="E40" s="147"/>
      <c r="F40" s="148">
        <v>10.83</v>
      </c>
      <c r="G40" s="147">
        <v>794</v>
      </c>
      <c r="H40" s="148">
        <v>14.36</v>
      </c>
      <c r="I40" s="98">
        <v>643</v>
      </c>
      <c r="J40" s="84">
        <v>20.43</v>
      </c>
      <c r="K40" s="98">
        <v>691</v>
      </c>
      <c r="L40" s="84"/>
      <c r="M40" s="98"/>
      <c r="N40" s="148"/>
      <c r="O40" s="127"/>
      <c r="P40" s="101"/>
      <c r="Q40" s="102"/>
      <c r="R40" s="97"/>
      <c r="S40" s="98"/>
      <c r="T40" s="84">
        <v>4.4000000000000004</v>
      </c>
      <c r="U40" s="98">
        <v>454</v>
      </c>
      <c r="V40" s="104"/>
      <c r="W40" s="127"/>
      <c r="X40" s="97"/>
      <c r="Y40" s="98"/>
      <c r="Z40" s="84"/>
      <c r="AA40" s="98"/>
      <c r="AB40" s="104"/>
      <c r="AC40" s="127"/>
      <c r="AD40" s="106">
        <f>G40+U40</f>
        <v>1248</v>
      </c>
    </row>
    <row r="41" spans="1:30" x14ac:dyDescent="0.2">
      <c r="A41" s="125" t="s">
        <v>62</v>
      </c>
      <c r="B41" s="146"/>
      <c r="C41" s="147"/>
      <c r="D41" s="148"/>
      <c r="E41" s="147"/>
      <c r="F41" s="148"/>
      <c r="G41" s="147"/>
      <c r="H41" s="148"/>
      <c r="I41" s="98"/>
      <c r="J41" s="84"/>
      <c r="K41" s="98"/>
      <c r="L41" s="84"/>
      <c r="M41" s="98"/>
      <c r="N41" s="148"/>
      <c r="O41" s="127"/>
      <c r="P41" s="101"/>
      <c r="Q41" s="102"/>
      <c r="R41" s="97"/>
      <c r="S41" s="98"/>
      <c r="T41" s="84">
        <v>4.05</v>
      </c>
      <c r="U41" s="98">
        <v>366</v>
      </c>
      <c r="V41" s="104"/>
      <c r="W41" s="127"/>
      <c r="X41" s="97">
        <v>8.1999999999999993</v>
      </c>
      <c r="Y41" s="98">
        <v>427</v>
      </c>
      <c r="Z41" s="84">
        <v>25.6</v>
      </c>
      <c r="AA41" s="98">
        <v>419</v>
      </c>
      <c r="AB41" s="104"/>
      <c r="AC41" s="127"/>
      <c r="AD41" s="106">
        <f>AA41+U41+Y41</f>
        <v>1212</v>
      </c>
    </row>
    <row r="42" spans="1:30" x14ac:dyDescent="0.2">
      <c r="A42" s="125" t="s">
        <v>58</v>
      </c>
      <c r="B42" s="146"/>
      <c r="C42" s="147"/>
      <c r="D42" s="148"/>
      <c r="E42" s="147"/>
      <c r="F42" s="148"/>
      <c r="G42" s="147"/>
      <c r="H42" s="148"/>
      <c r="I42" s="98"/>
      <c r="J42" s="84"/>
      <c r="K42" s="98"/>
      <c r="L42" s="84"/>
      <c r="M42" s="98"/>
      <c r="N42" s="148">
        <v>49.5</v>
      </c>
      <c r="O42" s="127">
        <v>404</v>
      </c>
      <c r="P42" s="101" t="s">
        <v>126</v>
      </c>
      <c r="Q42" s="102">
        <v>756</v>
      </c>
      <c r="R42" s="97"/>
      <c r="S42" s="98"/>
      <c r="T42" s="84"/>
      <c r="U42" s="98"/>
      <c r="V42" s="104"/>
      <c r="W42" s="127"/>
      <c r="X42" s="97"/>
      <c r="Y42" s="98"/>
      <c r="Z42" s="84"/>
      <c r="AA42" s="98"/>
      <c r="AB42" s="104"/>
      <c r="AC42" s="127"/>
      <c r="AD42" s="106">
        <f>O42+Q42</f>
        <v>1160</v>
      </c>
    </row>
    <row r="43" spans="1:30" x14ac:dyDescent="0.2">
      <c r="A43" s="125" t="s">
        <v>44</v>
      </c>
      <c r="B43" s="146">
        <v>9.73</v>
      </c>
      <c r="C43" s="147">
        <v>484</v>
      </c>
      <c r="D43" s="148"/>
      <c r="E43" s="147"/>
      <c r="F43" s="148"/>
      <c r="G43" s="147"/>
      <c r="H43" s="148"/>
      <c r="I43" s="98"/>
      <c r="J43" s="84">
        <v>24.1</v>
      </c>
      <c r="K43" s="98">
        <v>305</v>
      </c>
      <c r="L43" s="84"/>
      <c r="M43" s="98"/>
      <c r="N43" s="148"/>
      <c r="O43" s="127"/>
      <c r="P43" s="101"/>
      <c r="Q43" s="102"/>
      <c r="R43" s="97"/>
      <c r="S43" s="98"/>
      <c r="T43" s="84">
        <v>3.68</v>
      </c>
      <c r="U43" s="98">
        <v>280</v>
      </c>
      <c r="V43" s="104"/>
      <c r="W43" s="127"/>
      <c r="X43" s="97">
        <v>6.66</v>
      </c>
      <c r="Y43" s="98">
        <v>324</v>
      </c>
      <c r="Z43" s="84"/>
      <c r="AA43" s="98"/>
      <c r="AB43" s="104"/>
      <c r="AC43" s="127"/>
      <c r="AD43" s="106">
        <f>C43+U43+Y43</f>
        <v>1088</v>
      </c>
    </row>
    <row r="44" spans="1:30" x14ac:dyDescent="0.2">
      <c r="A44" s="125" t="s">
        <v>57</v>
      </c>
      <c r="B44" s="146"/>
      <c r="C44" s="147"/>
      <c r="D44" s="148"/>
      <c r="E44" s="147"/>
      <c r="F44" s="148">
        <v>11.5</v>
      </c>
      <c r="G44" s="147">
        <v>643</v>
      </c>
      <c r="H44" s="148"/>
      <c r="I44" s="98"/>
      <c r="J44" s="84">
        <v>21.26</v>
      </c>
      <c r="K44" s="98">
        <v>592</v>
      </c>
      <c r="L44" s="84"/>
      <c r="M44" s="98"/>
      <c r="N44" s="148"/>
      <c r="O44" s="127"/>
      <c r="P44" s="101"/>
      <c r="Q44" s="102"/>
      <c r="R44" s="97"/>
      <c r="S44" s="98"/>
      <c r="T44" s="84">
        <v>3.84</v>
      </c>
      <c r="U44" s="98">
        <v>317</v>
      </c>
      <c r="V44" s="104"/>
      <c r="W44" s="127"/>
      <c r="X44" s="97"/>
      <c r="Y44" s="98"/>
      <c r="Z44" s="84"/>
      <c r="AA44" s="98"/>
      <c r="AB44" s="104"/>
      <c r="AC44" s="127"/>
      <c r="AD44" s="106">
        <f>G44+U44</f>
        <v>960</v>
      </c>
    </row>
    <row r="45" spans="1:30" x14ac:dyDescent="0.2">
      <c r="A45" s="125" t="s">
        <v>36</v>
      </c>
      <c r="B45" s="146">
        <v>9.4700000000000006</v>
      </c>
      <c r="C45" s="147">
        <v>545</v>
      </c>
      <c r="D45" s="148"/>
      <c r="E45" s="147"/>
      <c r="F45" s="148"/>
      <c r="G45" s="147"/>
      <c r="H45" s="148"/>
      <c r="I45" s="98"/>
      <c r="J45" s="84">
        <v>23.01</v>
      </c>
      <c r="K45" s="98">
        <v>405</v>
      </c>
      <c r="L45" s="84">
        <v>25.36</v>
      </c>
      <c r="M45" s="98">
        <v>387</v>
      </c>
      <c r="N45" s="148"/>
      <c r="O45" s="127"/>
      <c r="P45" s="101"/>
      <c r="Q45" s="102"/>
      <c r="R45" s="97"/>
      <c r="S45" s="98"/>
      <c r="T45" s="84"/>
      <c r="U45" s="98"/>
      <c r="V45" s="104"/>
      <c r="W45" s="127"/>
      <c r="X45" s="97">
        <v>6.75</v>
      </c>
      <c r="Y45" s="98">
        <v>330</v>
      </c>
      <c r="Z45" s="84"/>
      <c r="AA45" s="98"/>
      <c r="AB45" s="104"/>
      <c r="AC45" s="127"/>
      <c r="AD45" s="106">
        <f>C45+Y45</f>
        <v>875</v>
      </c>
    </row>
    <row r="46" spans="1:30" x14ac:dyDescent="0.2">
      <c r="A46" s="125" t="s">
        <v>145</v>
      </c>
      <c r="B46" s="146"/>
      <c r="C46" s="147"/>
      <c r="D46" s="148"/>
      <c r="E46" s="147"/>
      <c r="F46" s="148">
        <v>12.61</v>
      </c>
      <c r="G46" s="147">
        <v>425</v>
      </c>
      <c r="H46" s="148"/>
      <c r="I46" s="98"/>
      <c r="J46" s="84"/>
      <c r="K46" s="98"/>
      <c r="L46" s="84"/>
      <c r="M46" s="98"/>
      <c r="N46" s="148">
        <v>54.71</v>
      </c>
      <c r="O46" s="127">
        <v>229</v>
      </c>
      <c r="P46" s="101"/>
      <c r="Q46" s="102"/>
      <c r="R46" s="97"/>
      <c r="S46" s="98"/>
      <c r="T46" s="84"/>
      <c r="U46" s="98"/>
      <c r="V46" s="104"/>
      <c r="W46" s="127"/>
      <c r="X46" s="97">
        <v>6.1</v>
      </c>
      <c r="Y46" s="98">
        <v>287</v>
      </c>
      <c r="Z46" s="84"/>
      <c r="AA46" s="98"/>
      <c r="AB46" s="104">
        <v>11.43</v>
      </c>
      <c r="AC46" s="127">
        <v>127</v>
      </c>
      <c r="AD46" s="106">
        <f>G46+Y46+AC46</f>
        <v>839</v>
      </c>
    </row>
    <row r="47" spans="1:30" x14ac:dyDescent="0.2">
      <c r="A47" s="125" t="s">
        <v>109</v>
      </c>
      <c r="B47" s="146"/>
      <c r="C47" s="147"/>
      <c r="D47" s="148"/>
      <c r="E47" s="147"/>
      <c r="F47" s="148"/>
      <c r="G47" s="147"/>
      <c r="H47" s="148">
        <v>18.559999999999999</v>
      </c>
      <c r="I47" s="98">
        <v>237</v>
      </c>
      <c r="J47" s="84"/>
      <c r="K47" s="98"/>
      <c r="L47" s="84"/>
      <c r="M47" s="98"/>
      <c r="N47" s="148"/>
      <c r="O47" s="127"/>
      <c r="P47" s="101" t="s">
        <v>124</v>
      </c>
      <c r="Q47" s="102">
        <v>407</v>
      </c>
      <c r="R47" s="97"/>
      <c r="S47" s="98"/>
      <c r="T47" s="84">
        <v>3.18</v>
      </c>
      <c r="U47" s="98">
        <v>175</v>
      </c>
      <c r="V47" s="104"/>
      <c r="W47" s="127"/>
      <c r="X47" s="97"/>
      <c r="Y47" s="98"/>
      <c r="Z47" s="84"/>
      <c r="AA47" s="98"/>
      <c r="AB47" s="104"/>
      <c r="AC47" s="127"/>
      <c r="AD47" s="106">
        <f>I47+Q47+U47</f>
        <v>819</v>
      </c>
    </row>
    <row r="48" spans="1:30" x14ac:dyDescent="0.2">
      <c r="A48" s="125" t="s">
        <v>104</v>
      </c>
      <c r="B48" s="146"/>
      <c r="C48" s="147"/>
      <c r="D48" s="148"/>
      <c r="E48" s="147"/>
      <c r="F48" s="148"/>
      <c r="G48" s="147"/>
      <c r="H48" s="148"/>
      <c r="I48" s="98"/>
      <c r="J48" s="84"/>
      <c r="K48" s="98"/>
      <c r="L48" s="84"/>
      <c r="M48" s="98"/>
      <c r="N48" s="148"/>
      <c r="O48" s="127"/>
      <c r="P48" s="101" t="s">
        <v>105</v>
      </c>
      <c r="Q48" s="102">
        <v>763</v>
      </c>
      <c r="R48" s="97"/>
      <c r="S48" s="98"/>
      <c r="T48" s="84"/>
      <c r="U48" s="98"/>
      <c r="V48" s="104"/>
      <c r="W48" s="127"/>
      <c r="X48" s="97"/>
      <c r="Y48" s="98"/>
      <c r="Z48" s="84"/>
      <c r="AA48" s="98"/>
      <c r="AB48" s="104"/>
      <c r="AC48" s="127"/>
      <c r="AD48" s="106">
        <f>Q48</f>
        <v>763</v>
      </c>
    </row>
    <row r="49" spans="1:30" x14ac:dyDescent="0.2">
      <c r="A49" s="125" t="s">
        <v>113</v>
      </c>
      <c r="B49" s="146"/>
      <c r="C49" s="147"/>
      <c r="D49" s="148"/>
      <c r="E49" s="147"/>
      <c r="F49" s="148"/>
      <c r="G49" s="147"/>
      <c r="H49" s="148"/>
      <c r="I49" s="98"/>
      <c r="J49" s="84"/>
      <c r="K49" s="98"/>
      <c r="L49" s="84"/>
      <c r="M49" s="98"/>
      <c r="N49" s="148"/>
      <c r="O49" s="127"/>
      <c r="P49" s="101"/>
      <c r="Q49" s="102"/>
      <c r="R49" s="97">
        <v>1.06</v>
      </c>
      <c r="S49" s="98">
        <v>244</v>
      </c>
      <c r="T49" s="84"/>
      <c r="U49" s="98"/>
      <c r="V49" s="104"/>
      <c r="W49" s="127"/>
      <c r="X49" s="97">
        <v>5.94</v>
      </c>
      <c r="Y49" s="98">
        <v>277</v>
      </c>
      <c r="Z49" s="84"/>
      <c r="AA49" s="98"/>
      <c r="AB49" s="104">
        <v>16.96</v>
      </c>
      <c r="AC49" s="127">
        <v>234</v>
      </c>
      <c r="AD49" s="106">
        <f>S49+Y49+AC49</f>
        <v>755</v>
      </c>
    </row>
    <row r="50" spans="1:30" x14ac:dyDescent="0.2">
      <c r="A50" s="125" t="s">
        <v>106</v>
      </c>
      <c r="B50" s="146"/>
      <c r="C50" s="147"/>
      <c r="D50" s="148"/>
      <c r="E50" s="147"/>
      <c r="F50" s="148"/>
      <c r="G50" s="147"/>
      <c r="H50" s="148"/>
      <c r="I50" s="98"/>
      <c r="J50" s="84"/>
      <c r="K50" s="98"/>
      <c r="L50" s="84"/>
      <c r="M50" s="98"/>
      <c r="N50" s="148"/>
      <c r="O50" s="127"/>
      <c r="P50" s="101" t="s">
        <v>107</v>
      </c>
      <c r="Q50" s="102">
        <v>579</v>
      </c>
      <c r="R50" s="97"/>
      <c r="S50" s="98"/>
      <c r="T50" s="84"/>
      <c r="U50" s="98"/>
      <c r="V50" s="104"/>
      <c r="W50" s="127"/>
      <c r="X50" s="97"/>
      <c r="Y50" s="98"/>
      <c r="Z50" s="84"/>
      <c r="AA50" s="98"/>
      <c r="AB50" s="104"/>
      <c r="AC50" s="127"/>
      <c r="AD50" s="106">
        <f>Q50</f>
        <v>579</v>
      </c>
    </row>
    <row r="51" spans="1:30" x14ac:dyDescent="0.2">
      <c r="A51" s="125" t="s">
        <v>150</v>
      </c>
      <c r="B51" s="146"/>
      <c r="C51" s="147"/>
      <c r="D51" s="148"/>
      <c r="E51" s="147"/>
      <c r="F51" s="148"/>
      <c r="G51" s="147"/>
      <c r="H51" s="148"/>
      <c r="I51" s="98"/>
      <c r="J51" s="84"/>
      <c r="K51" s="98"/>
      <c r="L51" s="84"/>
      <c r="M51" s="98"/>
      <c r="N51" s="148">
        <v>50.31</v>
      </c>
      <c r="O51" s="127">
        <v>374</v>
      </c>
      <c r="P51" s="101"/>
      <c r="Q51" s="102"/>
      <c r="R51" s="97"/>
      <c r="S51" s="98"/>
      <c r="T51" s="84"/>
      <c r="U51" s="98"/>
      <c r="V51" s="104"/>
      <c r="W51" s="127"/>
      <c r="X51" s="97"/>
      <c r="Y51" s="98"/>
      <c r="Z51" s="84"/>
      <c r="AA51" s="98"/>
      <c r="AB51" s="104"/>
      <c r="AC51" s="127"/>
      <c r="AD51" s="106">
        <f>O51</f>
        <v>374</v>
      </c>
    </row>
    <row r="52" spans="1:30" x14ac:dyDescent="0.2">
      <c r="A52" s="125" t="s">
        <v>111</v>
      </c>
      <c r="B52" s="146"/>
      <c r="C52" s="147"/>
      <c r="D52" s="148"/>
      <c r="E52" s="147"/>
      <c r="F52" s="148"/>
      <c r="G52" s="147"/>
      <c r="H52" s="148"/>
      <c r="I52" s="98"/>
      <c r="J52" s="84"/>
      <c r="K52" s="98"/>
      <c r="L52" s="84"/>
      <c r="M52" s="98"/>
      <c r="N52" s="148"/>
      <c r="O52" s="127"/>
      <c r="P52" s="101"/>
      <c r="Q52" s="102"/>
      <c r="R52" s="97"/>
      <c r="S52" s="98"/>
      <c r="T52" s="84">
        <v>3.74</v>
      </c>
      <c r="U52" s="98">
        <v>294</v>
      </c>
      <c r="V52" s="104"/>
      <c r="W52" s="127"/>
      <c r="X52" s="97"/>
      <c r="Y52" s="98"/>
      <c r="Z52" s="84"/>
      <c r="AA52" s="98"/>
      <c r="AB52" s="104"/>
      <c r="AC52" s="127"/>
      <c r="AD52" s="106">
        <f>U52</f>
        <v>294</v>
      </c>
    </row>
    <row r="53" spans="1:30" x14ac:dyDescent="0.2">
      <c r="A53" s="125" t="s">
        <v>112</v>
      </c>
      <c r="B53" s="146"/>
      <c r="C53" s="147"/>
      <c r="D53" s="148"/>
      <c r="E53" s="147"/>
      <c r="F53" s="148"/>
      <c r="G53" s="147"/>
      <c r="H53" s="148"/>
      <c r="I53" s="98"/>
      <c r="J53" s="84"/>
      <c r="K53" s="98"/>
      <c r="L53" s="84"/>
      <c r="M53" s="98"/>
      <c r="N53" s="148"/>
      <c r="O53" s="127"/>
      <c r="P53" s="101"/>
      <c r="Q53" s="102"/>
      <c r="R53" s="97"/>
      <c r="S53" s="98"/>
      <c r="T53" s="84">
        <v>3.63</v>
      </c>
      <c r="U53" s="98">
        <v>269</v>
      </c>
      <c r="V53" s="104"/>
      <c r="W53" s="127"/>
      <c r="X53" s="97"/>
      <c r="Y53" s="98"/>
      <c r="Z53" s="84"/>
      <c r="AA53" s="98"/>
      <c r="AB53" s="104"/>
      <c r="AC53" s="127"/>
      <c r="AD53" s="106">
        <f>U53</f>
        <v>269</v>
      </c>
    </row>
    <row r="54" spans="1:30" ht="16" thickBot="1" x14ac:dyDescent="0.25">
      <c r="A54" s="149"/>
      <c r="B54" s="150"/>
      <c r="C54" s="151"/>
      <c r="D54" s="152"/>
      <c r="E54" s="151"/>
      <c r="F54" s="152"/>
      <c r="G54" s="151"/>
      <c r="H54" s="152"/>
      <c r="I54" s="153"/>
      <c r="J54" s="154"/>
      <c r="K54" s="153"/>
      <c r="L54" s="154"/>
      <c r="M54" s="153"/>
      <c r="N54" s="152"/>
      <c r="O54" s="155"/>
      <c r="P54" s="156"/>
      <c r="Q54" s="157"/>
      <c r="R54" s="158"/>
      <c r="S54" s="153"/>
      <c r="T54" s="159"/>
      <c r="U54" s="153"/>
      <c r="V54" s="159"/>
      <c r="W54" s="155"/>
      <c r="X54" s="160"/>
      <c r="Y54" s="153"/>
      <c r="Z54" s="154"/>
      <c r="AA54" s="153"/>
      <c r="AB54" s="159"/>
      <c r="AC54" s="155"/>
      <c r="AD54" s="161"/>
    </row>
  </sheetData>
  <sortState ref="A33:AD53">
    <sortCondition descending="1" ref="AD33:AD53"/>
  </sortState>
  <mergeCells count="4">
    <mergeCell ref="P1:Q1"/>
    <mergeCell ref="B1:O1"/>
    <mergeCell ref="R1:W1"/>
    <mergeCell ref="X1:AC1"/>
  </mergeCells>
  <phoneticPr fontId="8" type="noConversion"/>
  <pageMargins left="0.71" right="0.71" top="0.54685039370078747" bottom="0.36000000000000004" header="0.12000000000000001" footer="0"/>
  <pageSetup paperSize="9" scale="63" fitToHeight="0" orientation="landscape" horizontalDpi="4294967293" verticalDpi="4294967293"/>
  <headerFooter>
    <oddHeader>&amp;C&amp;"Comic Sans MS,Regular"&amp;24&amp;K04+000Challenge BPM garçons 2015-2016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Filles</vt:lpstr>
      <vt:lpstr>Garçons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Microsoft Office User</cp:lastModifiedBy>
  <cp:lastPrinted>2016-05-09T12:54:47Z</cp:lastPrinted>
  <dcterms:created xsi:type="dcterms:W3CDTF">2012-11-02T19:11:54Z</dcterms:created>
  <dcterms:modified xsi:type="dcterms:W3CDTF">2016-11-16T17:46:55Z</dcterms:modified>
</cp:coreProperties>
</file>